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9228"/>
  </bookViews>
  <sheets>
    <sheet name="Анализ" sheetId="1" r:id="rId1"/>
  </sheets>
  <definedNames>
    <definedName name="_xlnm._FilterDatabase" localSheetId="0" hidden="1">Анализ!$A$2:$AC$28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/>
  <c r="H47"/>
  <c r="G48"/>
  <c r="H48"/>
  <c r="G49"/>
  <c r="H49"/>
  <c r="G50"/>
  <c r="H50"/>
  <c r="E51"/>
  <c r="F51"/>
  <c r="G51"/>
  <c r="H51"/>
  <c r="E52"/>
  <c r="F52"/>
  <c r="G52"/>
  <c r="H52"/>
  <c r="E53"/>
  <c r="F53"/>
  <c r="G53"/>
  <c r="H53"/>
  <c r="H46"/>
  <c r="G46"/>
  <c r="H33"/>
  <c r="H34"/>
  <c r="H35"/>
  <c r="H36"/>
  <c r="H37"/>
  <c r="H38"/>
  <c r="H39"/>
  <c r="H32"/>
  <c r="G33"/>
  <c r="G34"/>
  <c r="G35"/>
  <c r="G36"/>
  <c r="G37"/>
  <c r="G38"/>
  <c r="G39"/>
  <c r="F37"/>
  <c r="F38"/>
  <c r="F39"/>
  <c r="E37"/>
  <c r="E38"/>
  <c r="E39"/>
  <c r="C33"/>
  <c r="C47" s="1"/>
  <c r="C34"/>
  <c r="C48" s="1"/>
  <c r="C35"/>
  <c r="C49" s="1"/>
  <c r="C36"/>
  <c r="C50" s="1"/>
  <c r="C37"/>
  <c r="C51" s="1"/>
  <c r="C38"/>
  <c r="C52" s="1"/>
  <c r="C39"/>
  <c r="C53" s="1"/>
  <c r="C32"/>
  <c r="C46" s="1"/>
  <c r="H18"/>
  <c r="H19"/>
  <c r="H20"/>
  <c r="H21"/>
  <c r="H22"/>
  <c r="H23"/>
  <c r="H24"/>
  <c r="H17"/>
  <c r="G18"/>
  <c r="G19"/>
  <c r="G20"/>
  <c r="G21"/>
  <c r="G22"/>
  <c r="G23"/>
  <c r="G24"/>
  <c r="F20"/>
  <c r="F22"/>
  <c r="F23"/>
  <c r="F24"/>
  <c r="V7"/>
  <c r="F47" s="1"/>
  <c r="V8"/>
  <c r="F48" s="1"/>
  <c r="U7"/>
  <c r="F33" s="1"/>
  <c r="U8"/>
  <c r="F34" s="1"/>
  <c r="U9"/>
  <c r="F35" s="1"/>
  <c r="U10"/>
  <c r="F36" s="1"/>
  <c r="U6"/>
  <c r="F32" s="1"/>
  <c r="T7"/>
  <c r="F18" s="1"/>
  <c r="T8"/>
  <c r="F19" s="1"/>
  <c r="T9"/>
  <c r="T10"/>
  <c r="F21" s="1"/>
  <c r="T6"/>
  <c r="F17" s="1"/>
  <c r="M7"/>
  <c r="E47" s="1"/>
  <c r="M8"/>
  <c r="E48" s="1"/>
  <c r="M9"/>
  <c r="E49" s="1"/>
  <c r="M10"/>
  <c r="E50" s="1"/>
  <c r="M6"/>
  <c r="E46" s="1"/>
  <c r="E22"/>
  <c r="E23"/>
  <c r="E24"/>
  <c r="C18"/>
  <c r="C19"/>
  <c r="C20"/>
  <c r="C21"/>
  <c r="C22"/>
  <c r="C23"/>
  <c r="C24"/>
  <c r="C17"/>
  <c r="G32"/>
  <c r="G17"/>
  <c r="L7"/>
  <c r="E33" s="1"/>
  <c r="L8"/>
  <c r="E34" s="1"/>
  <c r="L9"/>
  <c r="E35" s="1"/>
  <c r="L10"/>
  <c r="E36" s="1"/>
  <c r="K7"/>
  <c r="E18" s="1"/>
  <c r="K8"/>
  <c r="E19" s="1"/>
  <c r="K9"/>
  <c r="E20" s="1"/>
  <c r="K10"/>
  <c r="E21" s="1"/>
  <c r="L6"/>
  <c r="E32" s="1"/>
  <c r="K6"/>
  <c r="E17" s="1"/>
  <c r="V9"/>
  <c r="F49" s="1"/>
  <c r="V10"/>
  <c r="F50" s="1"/>
  <c r="V6"/>
  <c r="F46" s="1"/>
</calcChain>
</file>

<file path=xl/comments1.xml><?xml version="1.0" encoding="utf-8"?>
<comments xmlns="http://schemas.openxmlformats.org/spreadsheetml/2006/main">
  <authors>
    <author>1</author>
    <author>Старченко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7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8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9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0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0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0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0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0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0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0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0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0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0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1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1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1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1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1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1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1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1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1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1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1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2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2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2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2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2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2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2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2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2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2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3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3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3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3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3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3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3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3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3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</commentList>
</comments>
</file>

<file path=xl/sharedStrings.xml><?xml version="1.0" encoding="utf-8"?>
<sst xmlns="http://schemas.openxmlformats.org/spreadsheetml/2006/main" count="37" uniqueCount="25">
  <si>
    <t>Дата проведения</t>
  </si>
  <si>
    <t>Класс</t>
  </si>
  <si>
    <t>По списку</t>
  </si>
  <si>
    <t>высокий</t>
  </si>
  <si>
    <t>средний</t>
  </si>
  <si>
    <t>низкий</t>
  </si>
  <si>
    <t>не справ</t>
  </si>
  <si>
    <t>кач</t>
  </si>
  <si>
    <t>обуч</t>
  </si>
  <si>
    <t>Количество писавших</t>
  </si>
  <si>
    <t>неусп</t>
  </si>
  <si>
    <t xml:space="preserve">Анализ ВПР в рамках параллели </t>
  </si>
  <si>
    <t>Предмет</t>
  </si>
  <si>
    <t>2020 год</t>
  </si>
  <si>
    <t>Данные по срезу</t>
  </si>
  <si>
    <t>Итоговые предыдущие</t>
  </si>
  <si>
    <t>ВПР</t>
  </si>
  <si>
    <t>Итоговые  последующие</t>
  </si>
  <si>
    <t>качество</t>
  </si>
  <si>
    <t>9а</t>
  </si>
  <si>
    <t>история</t>
  </si>
  <si>
    <t>9б</t>
  </si>
  <si>
    <t>9в</t>
  </si>
  <si>
    <t>9г</t>
  </si>
  <si>
    <t>9д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</si>
</sst>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570E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5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DDFD4"/>
        <bgColor indexed="64"/>
      </patternFill>
    </fill>
    <fill>
      <patternFill patternType="solid">
        <fgColor rgb="FFF4776A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3" fillId="0" borderId="10" xfId="0" applyFont="1" applyBorder="1" applyAlignment="1" applyProtection="1"/>
    <xf numFmtId="0" fontId="3" fillId="0" borderId="9" xfId="0" applyFont="1" applyBorder="1" applyAlignment="1" applyProtection="1"/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/>
    </xf>
    <xf numFmtId="9" fontId="9" fillId="4" borderId="10" xfId="0" applyNumberFormat="1" applyFont="1" applyFill="1" applyBorder="1" applyAlignment="1" applyProtection="1">
      <alignment horizontal="center" vertical="center"/>
    </xf>
    <xf numFmtId="9" fontId="9" fillId="4" borderId="10" xfId="0" applyNumberFormat="1" applyFont="1" applyFill="1" applyBorder="1" applyProtection="1">
      <protection locked="0"/>
    </xf>
    <xf numFmtId="0" fontId="11" fillId="0" borderId="18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6" xfId="0" applyFont="1" applyBorder="1" applyAlignment="1"/>
    <xf numFmtId="0" fontId="0" fillId="5" borderId="0" xfId="0" applyFill="1" applyBorder="1"/>
    <xf numFmtId="0" fontId="12" fillId="9" borderId="10" xfId="0" applyFont="1" applyFill="1" applyBorder="1" applyAlignment="1" applyProtection="1">
      <alignment horizontal="center" vertical="center" wrapText="1"/>
    </xf>
    <xf numFmtId="0" fontId="13" fillId="9" borderId="10" xfId="0" applyFont="1" applyFill="1" applyBorder="1" applyProtection="1">
      <protection locked="0"/>
    </xf>
    <xf numFmtId="0" fontId="1" fillId="6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12" borderId="10" xfId="0" applyFont="1" applyFill="1" applyBorder="1" applyAlignment="1" applyProtection="1">
      <alignment horizontal="center" vertical="center" wrapText="1"/>
    </xf>
    <xf numFmtId="0" fontId="8" fillId="12" borderId="10" xfId="0" applyFont="1" applyFill="1" applyBorder="1" applyProtection="1">
      <protection locked="0"/>
    </xf>
    <xf numFmtId="0" fontId="1" fillId="13" borderId="10" xfId="0" applyFont="1" applyFill="1" applyBorder="1" applyAlignment="1" applyProtection="1">
      <alignment horizontal="center" vertical="center" wrapText="1"/>
    </xf>
    <xf numFmtId="0" fontId="8" fillId="13" borderId="10" xfId="0" applyFont="1" applyFill="1" applyBorder="1" applyProtection="1">
      <protection locked="0"/>
    </xf>
    <xf numFmtId="0" fontId="1" fillId="14" borderId="10" xfId="0" applyFont="1" applyFill="1" applyBorder="1" applyAlignment="1" applyProtection="1">
      <alignment horizontal="center" vertical="center" wrapText="1"/>
    </xf>
    <xf numFmtId="0" fontId="8" fillId="14" borderId="10" xfId="0" applyFont="1" applyFill="1" applyBorder="1" applyProtection="1">
      <protection locked="0"/>
    </xf>
    <xf numFmtId="0" fontId="14" fillId="9" borderId="10" xfId="0" applyFont="1" applyFill="1" applyBorder="1" applyProtection="1">
      <protection locked="0"/>
    </xf>
    <xf numFmtId="9" fontId="9" fillId="5" borderId="0" xfId="0" applyNumberFormat="1" applyFont="1" applyFill="1" applyBorder="1" applyAlignment="1" applyProtection="1">
      <alignment horizontal="center" vertical="center"/>
    </xf>
    <xf numFmtId="0" fontId="16" fillId="0" borderId="0" xfId="0" applyFont="1"/>
    <xf numFmtId="0" fontId="0" fillId="2" borderId="10" xfId="0" applyFill="1" applyBorder="1"/>
    <xf numFmtId="0" fontId="0" fillId="0" borderId="10" xfId="0" applyBorder="1"/>
    <xf numFmtId="9" fontId="0" fillId="7" borderId="10" xfId="0" applyNumberFormat="1" applyFill="1" applyBorder="1"/>
    <xf numFmtId="9" fontId="0" fillId="3" borderId="10" xfId="0" applyNumberFormat="1" applyFill="1" applyBorder="1"/>
    <xf numFmtId="9" fontId="0" fillId="14" borderId="10" xfId="0" applyNumberFormat="1" applyFill="1" applyBorder="1"/>
    <xf numFmtId="9" fontId="0" fillId="15" borderId="10" xfId="0" applyNumberFormat="1" applyFill="1" applyBorder="1"/>
    <xf numFmtId="0" fontId="0" fillId="5" borderId="0" xfId="0" applyFill="1"/>
    <xf numFmtId="0" fontId="0" fillId="8" borderId="10" xfId="0" applyFill="1" applyBorder="1"/>
    <xf numFmtId="9" fontId="0" fillId="10" borderId="10" xfId="0" applyNumberFormat="1" applyFill="1" applyBorder="1"/>
    <xf numFmtId="0" fontId="7" fillId="7" borderId="6" xfId="0" applyFont="1" applyFill="1" applyBorder="1" applyAlignment="1" applyProtection="1">
      <alignment horizontal="center"/>
    </xf>
    <xf numFmtId="0" fontId="7" fillId="7" borderId="7" xfId="0" applyFont="1" applyFill="1" applyBorder="1" applyAlignment="1" applyProtection="1">
      <alignment horizontal="center"/>
    </xf>
    <xf numFmtId="0" fontId="7" fillId="7" borderId="8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7" fillId="3" borderId="12" xfId="0" applyFont="1" applyFill="1" applyBorder="1" applyAlignment="1" applyProtection="1">
      <alignment horizontal="center"/>
    </xf>
    <xf numFmtId="0" fontId="7" fillId="11" borderId="7" xfId="0" applyFont="1" applyFill="1" applyBorder="1" applyAlignment="1" applyProtection="1">
      <alignment horizontal="center"/>
    </xf>
    <xf numFmtId="0" fontId="7" fillId="15" borderId="7" xfId="0" applyFont="1" applyFill="1" applyBorder="1" applyAlignment="1" applyProtection="1">
      <alignment horizontal="center"/>
    </xf>
    <xf numFmtId="0" fontId="3" fillId="4" borderId="10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4776A"/>
      <color rgb="FFCDDFD4"/>
      <color rgb="FFE570EE"/>
      <color rgb="FF66F5F8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6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Качество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4847785189418452E-2"/>
          <c:y val="0.21921875000000002"/>
          <c:w val="0.9578089156469588"/>
          <c:h val="0.56685736548556431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cat>
            <c:strRef>
              <c:f>Анализ!$C$17:$C$24</c:f>
              <c:strCache>
                <c:ptCount val="8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  <c:pt idx="4">
                  <c:v>9д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Анализ!$D$17:$D$24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7F-4FB4-AEAD-1DD0198EC23F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cat>
            <c:strRef>
              <c:f>Анализ!$C$17:$C$24</c:f>
              <c:strCache>
                <c:ptCount val="8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  <c:pt idx="4">
                  <c:v>9д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Анализ!$E$17:$E$24</c:f>
              <c:numCache>
                <c:formatCode>0%</c:formatCode>
                <c:ptCount val="8"/>
                <c:pt idx="0">
                  <c:v>0.9642857142857143</c:v>
                </c:pt>
                <c:pt idx="1">
                  <c:v>0.7931034482758621</c:v>
                </c:pt>
                <c:pt idx="2">
                  <c:v>0.9</c:v>
                </c:pt>
                <c:pt idx="3">
                  <c:v>0.8928571428571429</c:v>
                </c:pt>
                <c:pt idx="4">
                  <c:v>0.92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7F-4FB4-AEAD-1DD0198EC23F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Анализ!$C$17:$C$24</c:f>
              <c:strCache>
                <c:ptCount val="8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  <c:pt idx="4">
                  <c:v>9д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Анализ!$F$17:$F$24</c:f>
              <c:numCache>
                <c:formatCode>0%</c:formatCode>
                <c:ptCount val="8"/>
                <c:pt idx="0">
                  <c:v>0.7142857142857143</c:v>
                </c:pt>
                <c:pt idx="1">
                  <c:v>0.51724137931034486</c:v>
                </c:pt>
                <c:pt idx="2">
                  <c:v>0.45</c:v>
                </c:pt>
                <c:pt idx="3">
                  <c:v>0.5</c:v>
                </c:pt>
                <c:pt idx="4">
                  <c:v>0.32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E7F-4FB4-AEAD-1DD0198EC23F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cat>
            <c:strRef>
              <c:f>Анализ!$C$17:$C$24</c:f>
              <c:strCache>
                <c:ptCount val="8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  <c:pt idx="4">
                  <c:v>9д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Анализ!$G$17:$G$24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E7F-4FB4-AEAD-1DD0198EC23F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cat>
            <c:strRef>
              <c:f>Анализ!$C$17:$C$24</c:f>
              <c:strCache>
                <c:ptCount val="8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  <c:pt idx="4">
                  <c:v>9д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Анализ!$H$17:$H$24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E7F-4FB4-AEAD-1DD0198EC23F}"/>
            </c:ext>
          </c:extLst>
        </c:ser>
        <c:dLbls/>
        <c:gapWidth val="219"/>
        <c:overlap val="-27"/>
        <c:axId val="76514816"/>
        <c:axId val="76516352"/>
      </c:barChart>
      <c:catAx>
        <c:axId val="765148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6516352"/>
        <c:crosses val="autoZero"/>
        <c:auto val="1"/>
        <c:lblAlgn val="ctr"/>
        <c:lblOffset val="100"/>
      </c:catAx>
      <c:valAx>
        <c:axId val="765163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6514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Обученность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4539805075411774E-2"/>
          <c:y val="0.18506962671332752"/>
          <c:w val="0.96546019492458823"/>
          <c:h val="0.59236840186643325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Анализ!$C$31:$C$39</c:f>
              <c:strCache>
                <c:ptCount val="9"/>
                <c:pt idx="1">
                  <c:v>9а</c:v>
                </c:pt>
                <c:pt idx="2">
                  <c:v>9б</c:v>
                </c:pt>
                <c:pt idx="3">
                  <c:v>9в</c:v>
                </c:pt>
                <c:pt idx="4">
                  <c:v>9г</c:v>
                </c:pt>
                <c:pt idx="5">
                  <c:v>9д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strCache>
            </c:strRef>
          </c:cat>
          <c:val>
            <c:numRef>
              <c:f>Анализ!$D$31:$D$39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52-476B-8E96-F14DD9294015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cat>
            <c:strRef>
              <c:f>Анализ!$C$31:$C$39</c:f>
              <c:strCache>
                <c:ptCount val="9"/>
                <c:pt idx="1">
                  <c:v>9а</c:v>
                </c:pt>
                <c:pt idx="2">
                  <c:v>9б</c:v>
                </c:pt>
                <c:pt idx="3">
                  <c:v>9в</c:v>
                </c:pt>
                <c:pt idx="4">
                  <c:v>9г</c:v>
                </c:pt>
                <c:pt idx="5">
                  <c:v>9д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strCache>
            </c:strRef>
          </c:cat>
          <c:val>
            <c:numRef>
              <c:f>Анализ!$E$31:$E$39</c:f>
              <c:numCache>
                <c:formatCode>0%</c:formatCode>
                <c:ptCount val="9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52-476B-8E96-F14DD9294015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Анализ!$C$31:$C$39</c:f>
              <c:strCache>
                <c:ptCount val="9"/>
                <c:pt idx="1">
                  <c:v>9а</c:v>
                </c:pt>
                <c:pt idx="2">
                  <c:v>9б</c:v>
                </c:pt>
                <c:pt idx="3">
                  <c:v>9в</c:v>
                </c:pt>
                <c:pt idx="4">
                  <c:v>9г</c:v>
                </c:pt>
                <c:pt idx="5">
                  <c:v>9д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strCache>
            </c:strRef>
          </c:cat>
          <c:val>
            <c:numRef>
              <c:f>Анализ!$F$31:$F$39</c:f>
              <c:numCache>
                <c:formatCode>0%</c:formatCode>
                <c:ptCount val="9"/>
                <c:pt idx="1">
                  <c:v>0.9642857142857143</c:v>
                </c:pt>
                <c:pt idx="2">
                  <c:v>0.86206896551724133</c:v>
                </c:pt>
                <c:pt idx="3">
                  <c:v>0.95</c:v>
                </c:pt>
                <c:pt idx="4">
                  <c:v>0.9642857142857143</c:v>
                </c:pt>
                <c:pt idx="5">
                  <c:v>0.84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152-476B-8E96-F14DD9294015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cat>
            <c:strRef>
              <c:f>Анализ!$C$31:$C$39</c:f>
              <c:strCache>
                <c:ptCount val="9"/>
                <c:pt idx="1">
                  <c:v>9а</c:v>
                </c:pt>
                <c:pt idx="2">
                  <c:v>9б</c:v>
                </c:pt>
                <c:pt idx="3">
                  <c:v>9в</c:v>
                </c:pt>
                <c:pt idx="4">
                  <c:v>9г</c:v>
                </c:pt>
                <c:pt idx="5">
                  <c:v>9д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strCache>
            </c:strRef>
          </c:cat>
          <c:val>
            <c:numRef>
              <c:f>Анализ!$G$31:$G$39</c:f>
              <c:numCache>
                <c:formatCode>0%</c:formatCode>
                <c:ptCount val="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152-476B-8E96-F14DD9294015}"/>
            </c:ext>
          </c:extLst>
        </c:ser>
        <c:ser>
          <c:idx val="4"/>
          <c:order val="4"/>
          <c:tx>
            <c:v>Итог след</c:v>
          </c:tx>
          <c:spPr>
            <a:solidFill>
              <a:srgbClr val="F4776A"/>
            </a:solidFill>
            <a:ln>
              <a:noFill/>
            </a:ln>
            <a:effectLst/>
          </c:spPr>
          <c:cat>
            <c:strRef>
              <c:f>Анализ!$C$31:$C$39</c:f>
              <c:strCache>
                <c:ptCount val="9"/>
                <c:pt idx="1">
                  <c:v>9а</c:v>
                </c:pt>
                <c:pt idx="2">
                  <c:v>9б</c:v>
                </c:pt>
                <c:pt idx="3">
                  <c:v>9в</c:v>
                </c:pt>
                <c:pt idx="4">
                  <c:v>9г</c:v>
                </c:pt>
                <c:pt idx="5">
                  <c:v>9д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strCache>
            </c:strRef>
          </c:cat>
          <c:val>
            <c:numRef>
              <c:f>Анализ!$H$31:$H$39</c:f>
              <c:numCache>
                <c:formatCode>0%</c:formatCode>
                <c:ptCount val="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152-476B-8E96-F14DD9294015}"/>
            </c:ext>
          </c:extLst>
        </c:ser>
        <c:dLbls/>
        <c:gapWidth val="219"/>
        <c:overlap val="-27"/>
        <c:axId val="79595392"/>
        <c:axId val="79596928"/>
      </c:barChart>
      <c:catAx>
        <c:axId val="7959539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596928"/>
        <c:crosses val="autoZero"/>
        <c:auto val="1"/>
        <c:lblAlgn val="ctr"/>
        <c:lblOffset val="100"/>
      </c:catAx>
      <c:valAx>
        <c:axId val="7959692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595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Неуспеваемость</a:t>
            </a:r>
          </a:p>
        </c:rich>
      </c:tx>
      <c:layout>
        <c:manualLayout>
          <c:xMode val="edge"/>
          <c:yMode val="edge"/>
          <c:x val="0.41518969737264466"/>
          <c:y val="5.0925925925925923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Анализ!$C$46:$C$53</c:f>
              <c:strCache>
                <c:ptCount val="8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  <c:pt idx="4">
                  <c:v>9д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Анализ!$D$46:$D$53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FF-4E51-8FDE-342AB035217B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cat>
            <c:strRef>
              <c:f>Анализ!$C$46:$C$53</c:f>
              <c:strCache>
                <c:ptCount val="8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  <c:pt idx="4">
                  <c:v>9д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Анализ!$E$46:$E$53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FF-4E51-8FDE-342AB035217B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Анализ!$C$46:$C$53</c:f>
              <c:strCache>
                <c:ptCount val="8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  <c:pt idx="4">
                  <c:v>9д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Анализ!$F$46:$F$53</c:f>
              <c:numCache>
                <c:formatCode>0%</c:formatCode>
                <c:ptCount val="8"/>
                <c:pt idx="0">
                  <c:v>3.5714285714285712E-2</c:v>
                </c:pt>
                <c:pt idx="1">
                  <c:v>0.13793103448275862</c:v>
                </c:pt>
                <c:pt idx="2">
                  <c:v>0.05</c:v>
                </c:pt>
                <c:pt idx="3">
                  <c:v>3.5714285714285712E-2</c:v>
                </c:pt>
                <c:pt idx="4">
                  <c:v>0.16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5FF-4E51-8FDE-342AB035217B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cat>
            <c:strRef>
              <c:f>Анализ!$C$46:$C$53</c:f>
              <c:strCache>
                <c:ptCount val="8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  <c:pt idx="4">
                  <c:v>9д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Анализ!$G$46:$G$53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5FF-4E51-8FDE-342AB035217B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cat>
            <c:strRef>
              <c:f>Анализ!$C$46:$C$53</c:f>
              <c:strCache>
                <c:ptCount val="8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  <c:pt idx="4">
                  <c:v>9д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Анализ!$H$46:$H$53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5FF-4E51-8FDE-342AB035217B}"/>
            </c:ext>
          </c:extLst>
        </c:ser>
        <c:dLbls/>
        <c:gapWidth val="219"/>
        <c:overlap val="-27"/>
        <c:axId val="79538432"/>
        <c:axId val="79556608"/>
      </c:barChart>
      <c:catAx>
        <c:axId val="7953843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556608"/>
        <c:crosses val="autoZero"/>
        <c:auto val="1"/>
        <c:lblAlgn val="ctr"/>
        <c:lblOffset val="100"/>
      </c:catAx>
      <c:valAx>
        <c:axId val="795566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53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174170</xdr:colOff>
      <xdr:row>13</xdr:row>
      <xdr:rowOff>206829</xdr:rowOff>
    </xdr:from>
    <xdr:to>
      <xdr:col>38</xdr:col>
      <xdr:colOff>21770</xdr:colOff>
      <xdr:row>27</xdr:row>
      <xdr:rowOff>10886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326570</xdr:colOff>
      <xdr:row>28</xdr:row>
      <xdr:rowOff>97971</xdr:rowOff>
    </xdr:from>
    <xdr:to>
      <xdr:col>38</xdr:col>
      <xdr:colOff>21770</xdr:colOff>
      <xdr:row>42</xdr:row>
      <xdr:rowOff>141514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387928</xdr:colOff>
      <xdr:row>44</xdr:row>
      <xdr:rowOff>41564</xdr:rowOff>
    </xdr:from>
    <xdr:to>
      <xdr:col>37</xdr:col>
      <xdr:colOff>401781</xdr:colOff>
      <xdr:row>59</xdr:row>
      <xdr:rowOff>83127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3"/>
  <sheetViews>
    <sheetView tabSelected="1" zoomScale="60" zoomScaleNormal="60" workbookViewId="0">
      <selection activeCell="R7" sqref="R7"/>
    </sheetView>
  </sheetViews>
  <sheetFormatPr defaultRowHeight="14.4"/>
  <cols>
    <col min="2" max="2" width="0.33203125" customWidth="1"/>
    <col min="3" max="3" width="8.44140625" customWidth="1"/>
    <col min="4" max="4" width="4.109375" hidden="1" customWidth="1"/>
    <col min="5" max="5" width="7.77734375" customWidth="1"/>
    <col min="6" max="6" width="5.6640625" customWidth="1"/>
    <col min="7" max="10" width="7.77734375" customWidth="1"/>
    <col min="11" max="11" width="8.88671875" customWidth="1"/>
    <col min="12" max="14" width="7.77734375" customWidth="1"/>
    <col min="15" max="16" width="5.6640625" customWidth="1"/>
    <col min="17" max="27" width="7.77734375" customWidth="1"/>
    <col min="28" max="28" width="7.109375" customWidth="1"/>
    <col min="29" max="29" width="7.88671875" customWidth="1"/>
    <col min="31" max="32" width="5.88671875" customWidth="1"/>
    <col min="33" max="34" width="4.88671875" customWidth="1"/>
    <col min="35" max="35" width="5" customWidth="1"/>
    <col min="36" max="36" width="4.88671875" customWidth="1"/>
    <col min="37" max="37" width="5.109375" customWidth="1"/>
    <col min="38" max="38" width="6.33203125" customWidth="1"/>
    <col min="39" max="39" width="6.5546875" customWidth="1"/>
    <col min="40" max="41" width="7.44140625" customWidth="1"/>
    <col min="42" max="43" width="4.88671875" customWidth="1"/>
    <col min="44" max="44" width="5.44140625" customWidth="1"/>
    <col min="45" max="45" width="4.44140625" customWidth="1"/>
    <col min="46" max="46" width="5.44140625" customWidth="1"/>
    <col min="47" max="47" width="5.33203125" customWidth="1"/>
    <col min="48" max="49" width="6.33203125" customWidth="1"/>
    <col min="50" max="50" width="7.6640625" customWidth="1"/>
    <col min="51" max="51" width="5.88671875" customWidth="1"/>
    <col min="52" max="52" width="5.44140625" customWidth="1"/>
    <col min="53" max="53" width="5.88671875" customWidth="1"/>
    <col min="54" max="54" width="6.6640625" customWidth="1"/>
    <col min="55" max="55" width="8.21875" customWidth="1"/>
  </cols>
  <sheetData>
    <row r="1" spans="1:40" ht="16.2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1"/>
      <c r="AD1" s="1"/>
      <c r="AE1" s="1"/>
      <c r="AF1" s="1"/>
      <c r="AG1" s="1"/>
      <c r="AH1" s="1"/>
      <c r="AI1" s="1"/>
    </row>
    <row r="2" spans="1:40" ht="21" thickBot="1">
      <c r="A2" s="58" t="s">
        <v>11</v>
      </c>
      <c r="B2" s="59"/>
      <c r="C2" s="59"/>
      <c r="D2" s="60"/>
      <c r="E2" s="60"/>
      <c r="F2" s="60"/>
      <c r="G2" s="60"/>
      <c r="H2" s="59"/>
      <c r="I2" s="59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1"/>
    </row>
    <row r="3" spans="1:40" ht="18" customHeight="1">
      <c r="B3" s="12" t="s">
        <v>12</v>
      </c>
      <c r="C3" s="9"/>
      <c r="D3" s="62" t="s">
        <v>20</v>
      </c>
      <c r="E3" s="63"/>
      <c r="F3" s="63"/>
      <c r="G3" s="64"/>
      <c r="H3" s="65" t="s">
        <v>13</v>
      </c>
      <c r="I3" s="66"/>
      <c r="J3" s="66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4"/>
      <c r="AB3" s="15"/>
    </row>
    <row r="4" spans="1:40" ht="18" customHeight="1">
      <c r="A4" s="6" t="s">
        <v>0</v>
      </c>
      <c r="B4" s="5"/>
      <c r="C4" s="5"/>
      <c r="D4" s="40" t="s">
        <v>15</v>
      </c>
      <c r="E4" s="41"/>
      <c r="F4" s="41"/>
      <c r="G4" s="41"/>
      <c r="H4" s="41"/>
      <c r="I4" s="41"/>
      <c r="J4" s="41"/>
      <c r="K4" s="41"/>
      <c r="L4" s="41"/>
      <c r="M4" s="42"/>
      <c r="N4" s="43" t="s">
        <v>16</v>
      </c>
      <c r="O4" s="44"/>
      <c r="P4" s="44"/>
      <c r="Q4" s="44"/>
      <c r="R4" s="44"/>
      <c r="S4" s="44"/>
      <c r="T4" s="44"/>
      <c r="U4" s="44"/>
      <c r="V4" s="44"/>
      <c r="W4" s="45" t="s">
        <v>14</v>
      </c>
      <c r="X4" s="45"/>
      <c r="Y4" s="45"/>
      <c r="Z4" s="45"/>
      <c r="AA4" s="45"/>
      <c r="AB4" s="45"/>
      <c r="AC4" s="45"/>
      <c r="AD4" s="45"/>
      <c r="AE4" s="45"/>
      <c r="AF4" s="46" t="s">
        <v>17</v>
      </c>
      <c r="AG4" s="46"/>
      <c r="AH4" s="46"/>
      <c r="AI4" s="46"/>
      <c r="AJ4" s="46"/>
      <c r="AK4" s="46"/>
      <c r="AL4" s="46"/>
      <c r="AM4" s="46"/>
      <c r="AN4" s="46"/>
    </row>
    <row r="5" spans="1:40" ht="31.5" customHeight="1">
      <c r="A5" s="56" t="s">
        <v>1</v>
      </c>
      <c r="B5" s="57"/>
      <c r="C5" s="57" t="s">
        <v>2</v>
      </c>
      <c r="D5" s="57"/>
      <c r="E5" s="51" t="s">
        <v>9</v>
      </c>
      <c r="F5" s="51"/>
      <c r="G5" s="17">
        <v>5</v>
      </c>
      <c r="H5" s="17">
        <v>4</v>
      </c>
      <c r="I5" s="17">
        <v>3</v>
      </c>
      <c r="J5" s="17">
        <v>2</v>
      </c>
      <c r="K5" s="19" t="s">
        <v>7</v>
      </c>
      <c r="L5" s="19" t="s">
        <v>8</v>
      </c>
      <c r="M5" s="20" t="s">
        <v>10</v>
      </c>
      <c r="N5" s="51" t="s">
        <v>9</v>
      </c>
      <c r="O5" s="51"/>
      <c r="P5" s="8" t="s">
        <v>3</v>
      </c>
      <c r="Q5" s="22" t="s">
        <v>4</v>
      </c>
      <c r="R5" s="22" t="s">
        <v>5</v>
      </c>
      <c r="S5" s="22" t="s">
        <v>6</v>
      </c>
      <c r="T5" s="19" t="s">
        <v>7</v>
      </c>
      <c r="U5" s="19" t="s">
        <v>8</v>
      </c>
      <c r="V5" s="21" t="s">
        <v>10</v>
      </c>
      <c r="W5" s="51" t="s">
        <v>9</v>
      </c>
      <c r="X5" s="51"/>
      <c r="Y5" s="26">
        <v>5</v>
      </c>
      <c r="Z5" s="26">
        <v>4</v>
      </c>
      <c r="AA5" s="26">
        <v>3</v>
      </c>
      <c r="AB5" s="26">
        <v>2</v>
      </c>
      <c r="AC5" s="19" t="s">
        <v>7</v>
      </c>
      <c r="AD5" s="19" t="s">
        <v>8</v>
      </c>
      <c r="AE5" s="21" t="s">
        <v>10</v>
      </c>
      <c r="AF5" s="48" t="s">
        <v>9</v>
      </c>
      <c r="AG5" s="48"/>
      <c r="AH5" s="24">
        <v>5</v>
      </c>
      <c r="AI5" s="24">
        <v>4</v>
      </c>
      <c r="AJ5" s="24">
        <v>3</v>
      </c>
      <c r="AK5" s="24">
        <v>2</v>
      </c>
      <c r="AL5" s="19" t="s">
        <v>7</v>
      </c>
      <c r="AM5" s="19" t="s">
        <v>8</v>
      </c>
      <c r="AN5" s="21" t="s">
        <v>10</v>
      </c>
    </row>
    <row r="6" spans="1:40" ht="18" customHeight="1">
      <c r="A6" s="55" t="s">
        <v>19</v>
      </c>
      <c r="B6" s="55"/>
      <c r="C6" s="54">
        <v>36</v>
      </c>
      <c r="D6" s="54"/>
      <c r="E6" s="47">
        <v>28</v>
      </c>
      <c r="F6" s="47"/>
      <c r="G6" s="28">
        <v>17</v>
      </c>
      <c r="H6" s="28">
        <v>10</v>
      </c>
      <c r="I6" s="28">
        <v>1</v>
      </c>
      <c r="J6" s="28">
        <v>0</v>
      </c>
      <c r="K6" s="10">
        <f>(G6+H6)/E6</f>
        <v>0.9642857142857143</v>
      </c>
      <c r="L6" s="10">
        <f>(G6+H6+I6)/E6</f>
        <v>1</v>
      </c>
      <c r="M6" s="11">
        <f>J6/E6</f>
        <v>0</v>
      </c>
      <c r="N6" s="47">
        <v>28</v>
      </c>
      <c r="O6" s="47"/>
      <c r="P6" s="23">
        <v>3</v>
      </c>
      <c r="Q6" s="23">
        <v>17</v>
      </c>
      <c r="R6" s="23">
        <v>7</v>
      </c>
      <c r="S6" s="23">
        <v>1</v>
      </c>
      <c r="T6" s="10">
        <f>(P6+Q6)/N6</f>
        <v>0.7142857142857143</v>
      </c>
      <c r="U6" s="10">
        <f>(P6+Q6+R6)/N6</f>
        <v>0.9642857142857143</v>
      </c>
      <c r="V6" s="11">
        <f>S6/N6</f>
        <v>3.5714285714285712E-2</v>
      </c>
      <c r="W6" s="47"/>
      <c r="X6" s="47"/>
      <c r="Y6" s="27"/>
      <c r="Z6" s="27"/>
      <c r="AA6" s="27"/>
      <c r="AB6" s="27"/>
      <c r="AC6" s="10"/>
      <c r="AD6" s="10"/>
      <c r="AE6" s="11"/>
      <c r="AF6" s="47"/>
      <c r="AG6" s="47"/>
      <c r="AH6" s="25"/>
      <c r="AI6" s="25"/>
      <c r="AJ6" s="25"/>
      <c r="AK6" s="25"/>
      <c r="AL6" s="10"/>
      <c r="AM6" s="10"/>
      <c r="AN6" s="11"/>
    </row>
    <row r="7" spans="1:40" ht="18">
      <c r="A7" s="55" t="s">
        <v>21</v>
      </c>
      <c r="B7" s="55"/>
      <c r="C7" s="54">
        <v>34</v>
      </c>
      <c r="D7" s="54"/>
      <c r="E7" s="47">
        <v>29</v>
      </c>
      <c r="F7" s="47"/>
      <c r="G7" s="28">
        <v>10</v>
      </c>
      <c r="H7" s="28">
        <v>13</v>
      </c>
      <c r="I7" s="28">
        <v>6</v>
      </c>
      <c r="J7" s="28">
        <v>0</v>
      </c>
      <c r="K7" s="10">
        <f t="shared" ref="K7:K13" si="0">(G7+H7)/E7</f>
        <v>0.7931034482758621</v>
      </c>
      <c r="L7" s="10">
        <f t="shared" ref="L7:L13" si="1">(G7+H7+I7)/E7</f>
        <v>1</v>
      </c>
      <c r="M7" s="11">
        <f t="shared" ref="M7:M13" si="2">J7/E7</f>
        <v>0</v>
      </c>
      <c r="N7" s="47">
        <v>29</v>
      </c>
      <c r="O7" s="47"/>
      <c r="P7" s="23">
        <v>1</v>
      </c>
      <c r="Q7" s="23">
        <v>14</v>
      </c>
      <c r="R7" s="23">
        <v>10</v>
      </c>
      <c r="S7" s="23">
        <v>4</v>
      </c>
      <c r="T7" s="10">
        <f t="shared" ref="T7:T13" si="3">(P7+Q7)/N7</f>
        <v>0.51724137931034486</v>
      </c>
      <c r="U7" s="10">
        <f t="shared" ref="U7:U13" si="4">(P7+Q7+R7)/N7</f>
        <v>0.86206896551724133</v>
      </c>
      <c r="V7" s="11">
        <f t="shared" ref="V7:V8" si="5">S7/N7</f>
        <v>0.13793103448275862</v>
      </c>
      <c r="W7" s="47"/>
      <c r="X7" s="47"/>
      <c r="Y7" s="27"/>
      <c r="Z7" s="27"/>
      <c r="AA7" s="27"/>
      <c r="AB7" s="27"/>
      <c r="AC7" s="10"/>
      <c r="AD7" s="10"/>
      <c r="AE7" s="11"/>
      <c r="AF7" s="47"/>
      <c r="AG7" s="47"/>
      <c r="AH7" s="25"/>
      <c r="AI7" s="25"/>
      <c r="AJ7" s="25"/>
      <c r="AK7" s="25"/>
      <c r="AL7" s="10"/>
      <c r="AM7" s="10"/>
      <c r="AN7" s="11"/>
    </row>
    <row r="8" spans="1:40" ht="18">
      <c r="A8" s="52" t="s">
        <v>22</v>
      </c>
      <c r="B8" s="53"/>
      <c r="C8" s="54">
        <v>34</v>
      </c>
      <c r="D8" s="54"/>
      <c r="E8" s="49">
        <v>20</v>
      </c>
      <c r="F8" s="50"/>
      <c r="G8" s="28">
        <v>6</v>
      </c>
      <c r="H8" s="28">
        <v>12</v>
      </c>
      <c r="I8" s="28">
        <v>2</v>
      </c>
      <c r="J8" s="28">
        <v>0</v>
      </c>
      <c r="K8" s="10">
        <f t="shared" si="0"/>
        <v>0.9</v>
      </c>
      <c r="L8" s="10">
        <f t="shared" si="1"/>
        <v>1</v>
      </c>
      <c r="M8" s="11">
        <f t="shared" si="2"/>
        <v>0</v>
      </c>
      <c r="N8" s="47">
        <v>20</v>
      </c>
      <c r="O8" s="47"/>
      <c r="P8" s="23">
        <v>0</v>
      </c>
      <c r="Q8" s="23">
        <v>9</v>
      </c>
      <c r="R8" s="23">
        <v>10</v>
      </c>
      <c r="S8" s="23">
        <v>1</v>
      </c>
      <c r="T8" s="10">
        <f t="shared" si="3"/>
        <v>0.45</v>
      </c>
      <c r="U8" s="10">
        <f t="shared" si="4"/>
        <v>0.95</v>
      </c>
      <c r="V8" s="11">
        <f t="shared" si="5"/>
        <v>0.05</v>
      </c>
      <c r="W8" s="49"/>
      <c r="X8" s="50"/>
      <c r="Y8" s="27"/>
      <c r="Z8" s="27"/>
      <c r="AA8" s="27"/>
      <c r="AB8" s="27"/>
      <c r="AC8" s="10"/>
      <c r="AD8" s="10"/>
      <c r="AE8" s="11"/>
      <c r="AF8" s="49"/>
      <c r="AG8" s="50"/>
      <c r="AH8" s="25"/>
      <c r="AI8" s="25"/>
      <c r="AJ8" s="25"/>
      <c r="AK8" s="25"/>
      <c r="AL8" s="10"/>
      <c r="AM8" s="10"/>
      <c r="AN8" s="11"/>
    </row>
    <row r="9" spans="1:40" ht="18">
      <c r="A9" s="52" t="s">
        <v>23</v>
      </c>
      <c r="B9" s="53"/>
      <c r="C9" s="7">
        <v>31</v>
      </c>
      <c r="D9" s="7"/>
      <c r="E9" s="49">
        <v>28</v>
      </c>
      <c r="F9" s="50"/>
      <c r="G9" s="18">
        <v>5</v>
      </c>
      <c r="H9" s="18">
        <v>20</v>
      </c>
      <c r="I9" s="18">
        <v>3</v>
      </c>
      <c r="J9" s="18">
        <v>0</v>
      </c>
      <c r="K9" s="10">
        <f t="shared" si="0"/>
        <v>0.8928571428571429</v>
      </c>
      <c r="L9" s="10">
        <f t="shared" si="1"/>
        <v>1</v>
      </c>
      <c r="M9" s="11">
        <f t="shared" si="2"/>
        <v>0</v>
      </c>
      <c r="N9" s="47">
        <v>28</v>
      </c>
      <c r="O9" s="47"/>
      <c r="P9" s="23">
        <v>1</v>
      </c>
      <c r="Q9" s="23">
        <v>13</v>
      </c>
      <c r="R9" s="23">
        <v>13</v>
      </c>
      <c r="S9" s="23">
        <v>1</v>
      </c>
      <c r="T9" s="10">
        <f t="shared" si="3"/>
        <v>0.5</v>
      </c>
      <c r="U9" s="10">
        <f t="shared" si="4"/>
        <v>0.9642857142857143</v>
      </c>
      <c r="V9" s="11">
        <f t="shared" ref="V9:V13" si="6">S9/N9</f>
        <v>3.5714285714285712E-2</v>
      </c>
      <c r="W9" s="47"/>
      <c r="X9" s="47"/>
      <c r="Y9" s="27"/>
      <c r="Z9" s="27"/>
      <c r="AA9" s="27"/>
      <c r="AB9" s="27"/>
      <c r="AC9" s="10"/>
      <c r="AD9" s="10"/>
      <c r="AE9" s="11"/>
      <c r="AF9" s="47"/>
      <c r="AG9" s="47"/>
      <c r="AH9" s="25"/>
      <c r="AI9" s="25"/>
      <c r="AJ9" s="25"/>
      <c r="AK9" s="25"/>
      <c r="AL9" s="10"/>
      <c r="AM9" s="10"/>
      <c r="AN9" s="11"/>
    </row>
    <row r="10" spans="1:40" ht="18">
      <c r="A10" s="55" t="s">
        <v>24</v>
      </c>
      <c r="B10" s="55"/>
      <c r="C10" s="54">
        <v>34</v>
      </c>
      <c r="D10" s="54"/>
      <c r="E10" s="49">
        <v>25</v>
      </c>
      <c r="F10" s="50"/>
      <c r="G10" s="18">
        <v>8</v>
      </c>
      <c r="H10" s="18">
        <v>15</v>
      </c>
      <c r="I10" s="18">
        <v>2</v>
      </c>
      <c r="J10" s="18">
        <v>0</v>
      </c>
      <c r="K10" s="10">
        <f t="shared" si="0"/>
        <v>0.92</v>
      </c>
      <c r="L10" s="10">
        <f t="shared" si="1"/>
        <v>1</v>
      </c>
      <c r="M10" s="11">
        <f t="shared" si="2"/>
        <v>0</v>
      </c>
      <c r="N10" s="47">
        <v>25</v>
      </c>
      <c r="O10" s="47"/>
      <c r="P10" s="23">
        <v>1</v>
      </c>
      <c r="Q10" s="23">
        <v>7</v>
      </c>
      <c r="R10" s="23">
        <v>13</v>
      </c>
      <c r="S10" s="23">
        <v>4</v>
      </c>
      <c r="T10" s="10">
        <f t="shared" si="3"/>
        <v>0.32</v>
      </c>
      <c r="U10" s="10">
        <f t="shared" si="4"/>
        <v>0.84</v>
      </c>
      <c r="V10" s="11">
        <f t="shared" si="6"/>
        <v>0.16</v>
      </c>
      <c r="W10" s="47"/>
      <c r="X10" s="47"/>
      <c r="Y10" s="27"/>
      <c r="Z10" s="27"/>
      <c r="AA10" s="27"/>
      <c r="AB10" s="27"/>
      <c r="AC10" s="10"/>
      <c r="AD10" s="10"/>
      <c r="AE10" s="11"/>
      <c r="AF10" s="47"/>
      <c r="AG10" s="47"/>
      <c r="AH10" s="25"/>
      <c r="AI10" s="25"/>
      <c r="AJ10" s="25"/>
      <c r="AK10" s="25"/>
      <c r="AL10" s="10"/>
      <c r="AM10" s="10"/>
      <c r="AN10" s="11"/>
    </row>
    <row r="11" spans="1:40" ht="18">
      <c r="A11" s="55"/>
      <c r="B11" s="55"/>
      <c r="C11" s="54"/>
      <c r="D11" s="54"/>
      <c r="E11" s="49"/>
      <c r="F11" s="50"/>
      <c r="G11" s="18"/>
      <c r="H11" s="18"/>
      <c r="I11" s="18"/>
      <c r="J11" s="18"/>
      <c r="K11" s="10"/>
      <c r="L11" s="10"/>
      <c r="M11" s="11"/>
      <c r="N11" s="47"/>
      <c r="O11" s="47"/>
      <c r="P11" s="23"/>
      <c r="Q11" s="23"/>
      <c r="R11" s="23"/>
      <c r="S11" s="23"/>
      <c r="T11" s="10"/>
      <c r="U11" s="10"/>
      <c r="V11" s="11"/>
      <c r="W11" s="47"/>
      <c r="X11" s="47"/>
      <c r="Y11" s="27"/>
      <c r="Z11" s="27"/>
      <c r="AA11" s="27"/>
      <c r="AB11" s="27"/>
      <c r="AC11" s="10"/>
      <c r="AD11" s="10"/>
      <c r="AE11" s="11"/>
      <c r="AF11" s="47"/>
      <c r="AG11" s="47"/>
      <c r="AH11" s="25"/>
      <c r="AI11" s="25"/>
      <c r="AJ11" s="25"/>
      <c r="AK11" s="25"/>
      <c r="AL11" s="10"/>
      <c r="AM11" s="10"/>
      <c r="AN11" s="11"/>
    </row>
    <row r="12" spans="1:40" ht="18">
      <c r="A12" s="52"/>
      <c r="B12" s="53"/>
      <c r="C12" s="54"/>
      <c r="D12" s="54"/>
      <c r="E12" s="49"/>
      <c r="F12" s="50"/>
      <c r="G12" s="18"/>
      <c r="H12" s="18"/>
      <c r="I12" s="18"/>
      <c r="J12" s="18"/>
      <c r="K12" s="10"/>
      <c r="L12" s="10"/>
      <c r="M12" s="11"/>
      <c r="N12" s="47"/>
      <c r="O12" s="47"/>
      <c r="P12" s="23"/>
      <c r="Q12" s="23"/>
      <c r="R12" s="23"/>
      <c r="S12" s="23"/>
      <c r="T12" s="10"/>
      <c r="U12" s="10"/>
      <c r="V12" s="11"/>
      <c r="W12" s="47"/>
      <c r="X12" s="47"/>
      <c r="Y12" s="27"/>
      <c r="Z12" s="27"/>
      <c r="AA12" s="27"/>
      <c r="AB12" s="27"/>
      <c r="AC12" s="10"/>
      <c r="AD12" s="10"/>
      <c r="AE12" s="11"/>
      <c r="AF12" s="47"/>
      <c r="AG12" s="47"/>
      <c r="AH12" s="25"/>
      <c r="AI12" s="25"/>
      <c r="AJ12" s="25"/>
      <c r="AK12" s="25"/>
      <c r="AL12" s="10"/>
      <c r="AM12" s="10"/>
      <c r="AN12" s="11"/>
    </row>
    <row r="13" spans="1:40" ht="18">
      <c r="A13" s="52"/>
      <c r="B13" s="53"/>
      <c r="C13" s="54"/>
      <c r="D13" s="54"/>
      <c r="E13" s="49"/>
      <c r="F13" s="50"/>
      <c r="G13" s="18"/>
      <c r="H13" s="18"/>
      <c r="I13" s="18"/>
      <c r="J13" s="18"/>
      <c r="K13" s="10"/>
      <c r="L13" s="10"/>
      <c r="M13" s="11"/>
      <c r="N13" s="47"/>
      <c r="O13" s="47"/>
      <c r="P13" s="23"/>
      <c r="Q13" s="23"/>
      <c r="R13" s="23"/>
      <c r="S13" s="23"/>
      <c r="T13" s="10"/>
      <c r="U13" s="10"/>
      <c r="V13" s="11"/>
      <c r="W13" s="47"/>
      <c r="X13" s="47"/>
      <c r="Y13" s="27"/>
      <c r="Z13" s="27"/>
      <c r="AA13" s="27"/>
      <c r="AB13" s="27"/>
      <c r="AC13" s="10"/>
      <c r="AD13" s="10"/>
      <c r="AE13" s="11"/>
      <c r="AF13" s="47"/>
      <c r="AG13" s="47"/>
      <c r="AH13" s="25"/>
      <c r="AI13" s="25"/>
      <c r="AJ13" s="25"/>
      <c r="AK13" s="25"/>
      <c r="AL13" s="10"/>
      <c r="AM13" s="10"/>
      <c r="AN13" s="11"/>
    </row>
    <row r="14" spans="1:40" ht="18">
      <c r="U14" s="29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40"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40">
      <c r="E16" s="37"/>
      <c r="F16" s="37"/>
      <c r="G16" s="37"/>
      <c r="H16" s="37"/>
    </row>
    <row r="17" spans="3:18">
      <c r="C17" s="31" t="str">
        <f>A6</f>
        <v>9а</v>
      </c>
      <c r="D17" s="32"/>
      <c r="E17" s="33">
        <f>K6</f>
        <v>0.9642857142857143</v>
      </c>
      <c r="F17" s="34">
        <f t="shared" ref="F17:F24" si="7">T6</f>
        <v>0.7142857142857143</v>
      </c>
      <c r="G17" s="35">
        <f t="shared" ref="G17:G24" si="8">AC6</f>
        <v>0</v>
      </c>
      <c r="H17" s="36">
        <f>AL6</f>
        <v>0</v>
      </c>
    </row>
    <row r="18" spans="3:18">
      <c r="C18" s="31" t="str">
        <f t="shared" ref="C18:C24" si="9">A7</f>
        <v>9б</v>
      </c>
      <c r="D18" s="32"/>
      <c r="E18" s="33">
        <f t="shared" ref="E18:E24" si="10">K7</f>
        <v>0.7931034482758621</v>
      </c>
      <c r="F18" s="34">
        <f t="shared" si="7"/>
        <v>0.51724137931034486</v>
      </c>
      <c r="G18" s="35">
        <f t="shared" si="8"/>
        <v>0</v>
      </c>
      <c r="H18" s="36">
        <f t="shared" ref="H18:H24" si="11">AL7</f>
        <v>0</v>
      </c>
    </row>
    <row r="19" spans="3:18">
      <c r="C19" s="31" t="str">
        <f t="shared" si="9"/>
        <v>9в</v>
      </c>
      <c r="D19" s="32"/>
      <c r="E19" s="33">
        <f t="shared" si="10"/>
        <v>0.9</v>
      </c>
      <c r="F19" s="34">
        <f t="shared" si="7"/>
        <v>0.45</v>
      </c>
      <c r="G19" s="35">
        <f t="shared" si="8"/>
        <v>0</v>
      </c>
      <c r="H19" s="36">
        <f t="shared" si="11"/>
        <v>0</v>
      </c>
    </row>
    <row r="20" spans="3:18">
      <c r="C20" s="31" t="str">
        <f t="shared" si="9"/>
        <v>9г</v>
      </c>
      <c r="D20" s="32"/>
      <c r="E20" s="33">
        <f t="shared" si="10"/>
        <v>0.8928571428571429</v>
      </c>
      <c r="F20" s="34">
        <f t="shared" si="7"/>
        <v>0.5</v>
      </c>
      <c r="G20" s="35">
        <f t="shared" si="8"/>
        <v>0</v>
      </c>
      <c r="H20" s="36">
        <f t="shared" si="11"/>
        <v>0</v>
      </c>
    </row>
    <row r="21" spans="3:18">
      <c r="C21" s="31" t="str">
        <f t="shared" si="9"/>
        <v>9д</v>
      </c>
      <c r="D21" s="32"/>
      <c r="E21" s="33">
        <f t="shared" si="10"/>
        <v>0.92</v>
      </c>
      <c r="F21" s="34">
        <f t="shared" si="7"/>
        <v>0.32</v>
      </c>
      <c r="G21" s="35">
        <f t="shared" si="8"/>
        <v>0</v>
      </c>
      <c r="H21" s="36">
        <f t="shared" si="11"/>
        <v>0</v>
      </c>
    </row>
    <row r="22" spans="3:18">
      <c r="C22" s="31">
        <f t="shared" si="9"/>
        <v>0</v>
      </c>
      <c r="D22" s="32"/>
      <c r="E22" s="33">
        <f t="shared" si="10"/>
        <v>0</v>
      </c>
      <c r="F22" s="34">
        <f t="shared" si="7"/>
        <v>0</v>
      </c>
      <c r="G22" s="35">
        <f t="shared" si="8"/>
        <v>0</v>
      </c>
      <c r="H22" s="36">
        <f t="shared" si="11"/>
        <v>0</v>
      </c>
    </row>
    <row r="23" spans="3:18">
      <c r="C23" s="31">
        <f t="shared" si="9"/>
        <v>0</v>
      </c>
      <c r="D23" s="32"/>
      <c r="E23" s="33">
        <f t="shared" si="10"/>
        <v>0</v>
      </c>
      <c r="F23" s="34">
        <f t="shared" si="7"/>
        <v>0</v>
      </c>
      <c r="G23" s="35">
        <f t="shared" si="8"/>
        <v>0</v>
      </c>
      <c r="H23" s="36">
        <f t="shared" si="11"/>
        <v>0</v>
      </c>
    </row>
    <row r="24" spans="3:18">
      <c r="C24" s="31">
        <f t="shared" si="9"/>
        <v>0</v>
      </c>
      <c r="D24" s="32"/>
      <c r="E24" s="33">
        <f t="shared" si="10"/>
        <v>0</v>
      </c>
      <c r="F24" s="34">
        <f t="shared" si="7"/>
        <v>0</v>
      </c>
      <c r="G24" s="35">
        <f t="shared" si="8"/>
        <v>0</v>
      </c>
      <c r="H24" s="36">
        <f t="shared" si="11"/>
        <v>0</v>
      </c>
    </row>
    <row r="25" spans="3:18">
      <c r="E25" t="s">
        <v>18</v>
      </c>
    </row>
    <row r="30" spans="3:18" ht="23.4">
      <c r="R30" s="30"/>
    </row>
    <row r="32" spans="3:18">
      <c r="C32" s="31" t="str">
        <f>A6</f>
        <v>9а</v>
      </c>
      <c r="D32" s="32"/>
      <c r="E32" s="33">
        <f>L6</f>
        <v>1</v>
      </c>
      <c r="F32" s="39">
        <f>U6</f>
        <v>0.9642857142857143</v>
      </c>
      <c r="G32" s="35">
        <f>AD6</f>
        <v>0</v>
      </c>
      <c r="H32" s="36">
        <f>AM6</f>
        <v>0</v>
      </c>
    </row>
    <row r="33" spans="3:8">
      <c r="C33" s="31" t="str">
        <f t="shared" ref="C33:C39" si="12">A7</f>
        <v>9б</v>
      </c>
      <c r="D33" s="32"/>
      <c r="E33" s="33">
        <f t="shared" ref="E33:E39" si="13">L7</f>
        <v>1</v>
      </c>
      <c r="F33" s="39">
        <f t="shared" ref="F33:F39" si="14">U7</f>
        <v>0.86206896551724133</v>
      </c>
      <c r="G33" s="35">
        <f t="shared" ref="G33:G39" si="15">AD7</f>
        <v>0</v>
      </c>
      <c r="H33" s="36">
        <f t="shared" ref="H33:H39" si="16">AM7</f>
        <v>0</v>
      </c>
    </row>
    <row r="34" spans="3:8">
      <c r="C34" s="31" t="str">
        <f t="shared" si="12"/>
        <v>9в</v>
      </c>
      <c r="D34" s="32"/>
      <c r="E34" s="33">
        <f t="shared" si="13"/>
        <v>1</v>
      </c>
      <c r="F34" s="39">
        <f t="shared" si="14"/>
        <v>0.95</v>
      </c>
      <c r="G34" s="35">
        <f t="shared" si="15"/>
        <v>0</v>
      </c>
      <c r="H34" s="36">
        <f t="shared" si="16"/>
        <v>0</v>
      </c>
    </row>
    <row r="35" spans="3:8">
      <c r="C35" s="31" t="str">
        <f t="shared" si="12"/>
        <v>9г</v>
      </c>
      <c r="D35" s="32"/>
      <c r="E35" s="33">
        <f t="shared" si="13"/>
        <v>1</v>
      </c>
      <c r="F35" s="39">
        <f t="shared" si="14"/>
        <v>0.9642857142857143</v>
      </c>
      <c r="G35" s="35">
        <f t="shared" si="15"/>
        <v>0</v>
      </c>
      <c r="H35" s="36">
        <f t="shared" si="16"/>
        <v>0</v>
      </c>
    </row>
    <row r="36" spans="3:8">
      <c r="C36" s="31" t="str">
        <f t="shared" si="12"/>
        <v>9д</v>
      </c>
      <c r="D36" s="32"/>
      <c r="E36" s="33">
        <f t="shared" si="13"/>
        <v>1</v>
      </c>
      <c r="F36" s="39">
        <f t="shared" si="14"/>
        <v>0.84</v>
      </c>
      <c r="G36" s="35">
        <f t="shared" si="15"/>
        <v>0</v>
      </c>
      <c r="H36" s="36">
        <f t="shared" si="16"/>
        <v>0</v>
      </c>
    </row>
    <row r="37" spans="3:8">
      <c r="C37" s="31">
        <f t="shared" si="12"/>
        <v>0</v>
      </c>
      <c r="D37" s="32"/>
      <c r="E37" s="33">
        <f t="shared" si="13"/>
        <v>0</v>
      </c>
      <c r="F37" s="39">
        <f t="shared" si="14"/>
        <v>0</v>
      </c>
      <c r="G37" s="35">
        <f t="shared" si="15"/>
        <v>0</v>
      </c>
      <c r="H37" s="36">
        <f t="shared" si="16"/>
        <v>0</v>
      </c>
    </row>
    <row r="38" spans="3:8">
      <c r="C38" s="31">
        <f t="shared" si="12"/>
        <v>0</v>
      </c>
      <c r="D38" s="32"/>
      <c r="E38" s="33">
        <f t="shared" si="13"/>
        <v>0</v>
      </c>
      <c r="F38" s="39">
        <f t="shared" si="14"/>
        <v>0</v>
      </c>
      <c r="G38" s="35">
        <f t="shared" si="15"/>
        <v>0</v>
      </c>
      <c r="H38" s="36">
        <f t="shared" si="16"/>
        <v>0</v>
      </c>
    </row>
    <row r="39" spans="3:8">
      <c r="C39" s="31">
        <f t="shared" si="12"/>
        <v>0</v>
      </c>
      <c r="D39" s="32"/>
      <c r="E39" s="33">
        <f t="shared" si="13"/>
        <v>0</v>
      </c>
      <c r="F39" s="39">
        <f t="shared" si="14"/>
        <v>0</v>
      </c>
      <c r="G39" s="35">
        <f t="shared" si="15"/>
        <v>0</v>
      </c>
      <c r="H39" s="36">
        <f t="shared" si="16"/>
        <v>0</v>
      </c>
    </row>
    <row r="46" spans="3:8">
      <c r="C46" s="38" t="str">
        <f>C32</f>
        <v>9а</v>
      </c>
      <c r="D46" s="32"/>
      <c r="E46" s="33">
        <f>M6</f>
        <v>0</v>
      </c>
      <c r="F46" s="39">
        <f>V6</f>
        <v>3.5714285714285712E-2</v>
      </c>
      <c r="G46" s="35">
        <f>AE6</f>
        <v>0</v>
      </c>
      <c r="H46" s="36">
        <f>AN6</f>
        <v>0</v>
      </c>
    </row>
    <row r="47" spans="3:8">
      <c r="C47" s="38" t="str">
        <f t="shared" ref="C47:C53" si="17">C33</f>
        <v>9б</v>
      </c>
      <c r="D47" s="32"/>
      <c r="E47" s="33">
        <f t="shared" ref="E47:E53" si="18">M7</f>
        <v>0</v>
      </c>
      <c r="F47" s="39">
        <f t="shared" ref="F47:F53" si="19">V7</f>
        <v>0.13793103448275862</v>
      </c>
      <c r="G47" s="35">
        <f t="shared" ref="G47:G53" si="20">AE7</f>
        <v>0</v>
      </c>
      <c r="H47" s="36">
        <f t="shared" ref="H47:H53" si="21">AN7</f>
        <v>0</v>
      </c>
    </row>
    <row r="48" spans="3:8">
      <c r="C48" s="38" t="str">
        <f t="shared" si="17"/>
        <v>9в</v>
      </c>
      <c r="D48" s="32"/>
      <c r="E48" s="33">
        <f t="shared" si="18"/>
        <v>0</v>
      </c>
      <c r="F48" s="39">
        <f t="shared" si="19"/>
        <v>0.05</v>
      </c>
      <c r="G48" s="35">
        <f t="shared" si="20"/>
        <v>0</v>
      </c>
      <c r="H48" s="36">
        <f t="shared" si="21"/>
        <v>0</v>
      </c>
    </row>
    <row r="49" spans="3:8">
      <c r="C49" s="38" t="str">
        <f t="shared" si="17"/>
        <v>9г</v>
      </c>
      <c r="D49" s="32"/>
      <c r="E49" s="33">
        <f t="shared" si="18"/>
        <v>0</v>
      </c>
      <c r="F49" s="39">
        <f t="shared" si="19"/>
        <v>3.5714285714285712E-2</v>
      </c>
      <c r="G49" s="35">
        <f t="shared" si="20"/>
        <v>0</v>
      </c>
      <c r="H49" s="36">
        <f t="shared" si="21"/>
        <v>0</v>
      </c>
    </row>
    <row r="50" spans="3:8">
      <c r="C50" s="38" t="str">
        <f t="shared" si="17"/>
        <v>9д</v>
      </c>
      <c r="D50" s="32"/>
      <c r="E50" s="33">
        <f t="shared" si="18"/>
        <v>0</v>
      </c>
      <c r="F50" s="39">
        <f t="shared" si="19"/>
        <v>0.16</v>
      </c>
      <c r="G50" s="35">
        <f t="shared" si="20"/>
        <v>0</v>
      </c>
      <c r="H50" s="36">
        <f t="shared" si="21"/>
        <v>0</v>
      </c>
    </row>
    <row r="51" spans="3:8">
      <c r="C51" s="38">
        <f t="shared" si="17"/>
        <v>0</v>
      </c>
      <c r="D51" s="32"/>
      <c r="E51" s="33">
        <f t="shared" si="18"/>
        <v>0</v>
      </c>
      <c r="F51" s="39">
        <f t="shared" si="19"/>
        <v>0</v>
      </c>
      <c r="G51" s="35">
        <f t="shared" si="20"/>
        <v>0</v>
      </c>
      <c r="H51" s="36">
        <f t="shared" si="21"/>
        <v>0</v>
      </c>
    </row>
    <row r="52" spans="3:8">
      <c r="C52" s="38">
        <f t="shared" si="17"/>
        <v>0</v>
      </c>
      <c r="D52" s="32"/>
      <c r="E52" s="33">
        <f t="shared" si="18"/>
        <v>0</v>
      </c>
      <c r="F52" s="39">
        <f t="shared" si="19"/>
        <v>0</v>
      </c>
      <c r="G52" s="35">
        <f t="shared" si="20"/>
        <v>0</v>
      </c>
      <c r="H52" s="36">
        <f t="shared" si="21"/>
        <v>0</v>
      </c>
    </row>
    <row r="53" spans="3:8">
      <c r="C53" s="38">
        <f t="shared" si="17"/>
        <v>0</v>
      </c>
      <c r="D53" s="32"/>
      <c r="E53" s="33">
        <f t="shared" si="18"/>
        <v>0</v>
      </c>
      <c r="F53" s="39">
        <f t="shared" si="19"/>
        <v>0</v>
      </c>
      <c r="G53" s="35">
        <f t="shared" si="20"/>
        <v>0</v>
      </c>
      <c r="H53" s="36">
        <f t="shared" si="21"/>
        <v>0</v>
      </c>
    </row>
  </sheetData>
  <mergeCells count="60">
    <mergeCell ref="A2:AB2"/>
    <mergeCell ref="D3:G3"/>
    <mergeCell ref="H3:J3"/>
    <mergeCell ref="A5:B5"/>
    <mergeCell ref="C5:D5"/>
    <mergeCell ref="E5:F5"/>
    <mergeCell ref="A12:B12"/>
    <mergeCell ref="C12:D12"/>
    <mergeCell ref="E12:F12"/>
    <mergeCell ref="A10:B10"/>
    <mergeCell ref="C10:D10"/>
    <mergeCell ref="E10:F10"/>
    <mergeCell ref="A11:B11"/>
    <mergeCell ref="C11:D11"/>
    <mergeCell ref="E11:F11"/>
    <mergeCell ref="A6:B6"/>
    <mergeCell ref="A7:B7"/>
    <mergeCell ref="C7:D7"/>
    <mergeCell ref="E7:F7"/>
    <mergeCell ref="A13:B13"/>
    <mergeCell ref="C13:D13"/>
    <mergeCell ref="E13:F13"/>
    <mergeCell ref="A8:B8"/>
    <mergeCell ref="C8:D8"/>
    <mergeCell ref="E8:F8"/>
    <mergeCell ref="A9:B9"/>
    <mergeCell ref="E9:F9"/>
    <mergeCell ref="N11:O11"/>
    <mergeCell ref="N12:O12"/>
    <mergeCell ref="N13:O13"/>
    <mergeCell ref="N5:O5"/>
    <mergeCell ref="N6:O6"/>
    <mergeCell ref="N7:O7"/>
    <mergeCell ref="N8:O8"/>
    <mergeCell ref="N9:O9"/>
    <mergeCell ref="N10:O10"/>
    <mergeCell ref="W11:X11"/>
    <mergeCell ref="W12:X12"/>
    <mergeCell ref="W13:X13"/>
    <mergeCell ref="AF5:AG5"/>
    <mergeCell ref="AF6:AG6"/>
    <mergeCell ref="AF7:AG7"/>
    <mergeCell ref="AF8:AG8"/>
    <mergeCell ref="AF9:AG9"/>
    <mergeCell ref="AF10:AG10"/>
    <mergeCell ref="AF11:AG11"/>
    <mergeCell ref="AF12:AG12"/>
    <mergeCell ref="AF13:AG13"/>
    <mergeCell ref="W5:X5"/>
    <mergeCell ref="W6:X6"/>
    <mergeCell ref="W7:X7"/>
    <mergeCell ref="W8:X8"/>
    <mergeCell ref="D4:M4"/>
    <mergeCell ref="N4:V4"/>
    <mergeCell ref="W4:AE4"/>
    <mergeCell ref="AF4:AN4"/>
    <mergeCell ref="W10:X10"/>
    <mergeCell ref="W9:X9"/>
    <mergeCell ref="C6:D6"/>
    <mergeCell ref="E6:F6"/>
  </mergeCells>
  <conditionalFormatting sqref="L6:L13">
    <cfRule type="cellIs" dxfId="3" priority="12" operator="lessThan">
      <formula>0.5</formula>
    </cfRule>
  </conditionalFormatting>
  <conditionalFormatting sqref="AM6:AM13">
    <cfRule type="cellIs" dxfId="2" priority="1" operator="lessThan">
      <formula>0.5</formula>
    </cfRule>
  </conditionalFormatting>
  <conditionalFormatting sqref="U6:U14">
    <cfRule type="cellIs" dxfId="1" priority="3" operator="lessThan">
      <formula>0.5</formula>
    </cfRule>
  </conditionalFormatting>
  <conditionalFormatting sqref="AD6:AD13">
    <cfRule type="cellIs" dxfId="0" priority="2" operator="lessThan">
      <formula>0.5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Пользователь</cp:lastModifiedBy>
  <dcterms:created xsi:type="dcterms:W3CDTF">2020-11-25T18:48:25Z</dcterms:created>
  <dcterms:modified xsi:type="dcterms:W3CDTF">2020-12-13T11:31:27Z</dcterms:modified>
</cp:coreProperties>
</file>