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E:\Анализ впр\"/>
    </mc:Choice>
  </mc:AlternateContent>
  <xr:revisionPtr revIDLastSave="0" documentId="13_ncr:1_{2CE7DAD4-25FD-4A1A-A316-350F15C67F41}" xr6:coauthVersionLast="36" xr6:coauthVersionMax="36" xr10:uidLastSave="{00000000-0000-0000-0000-000000000000}"/>
  <bookViews>
    <workbookView xWindow="0" yWindow="0" windowWidth="15570" windowHeight="9225" xr2:uid="{00000000-000D-0000-FFFF-FFFF00000000}"/>
  </bookViews>
  <sheets>
    <sheet name="Анализ" sheetId="1" r:id="rId1"/>
  </sheets>
  <definedNames>
    <definedName name="_xlnm._FilterDatabase" localSheetId="0" hidden="1">Анализ!$A$2:$AC$28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1" l="1"/>
  <c r="H51" i="1"/>
  <c r="C48" i="1"/>
  <c r="C52" i="1"/>
  <c r="C33" i="1"/>
  <c r="C47" i="1" s="1"/>
  <c r="C34" i="1"/>
  <c r="C35" i="1"/>
  <c r="C49" i="1" s="1"/>
  <c r="C36" i="1"/>
  <c r="C50" i="1" s="1"/>
  <c r="C37" i="1"/>
  <c r="C51" i="1" s="1"/>
  <c r="C38" i="1"/>
  <c r="C39" i="1"/>
  <c r="C53" i="1" s="1"/>
  <c r="C32" i="1"/>
  <c r="C46" i="1" s="1"/>
  <c r="H19" i="1"/>
  <c r="H22" i="1"/>
  <c r="H23" i="1"/>
  <c r="G21" i="1"/>
  <c r="AC7" i="1"/>
  <c r="G18" i="1" s="1"/>
  <c r="AC8" i="1"/>
  <c r="G19" i="1" s="1"/>
  <c r="AC9" i="1"/>
  <c r="G20" i="1" s="1"/>
  <c r="AC10" i="1"/>
  <c r="AC11" i="1"/>
  <c r="G22" i="1" s="1"/>
  <c r="AC12" i="1"/>
  <c r="G23" i="1" s="1"/>
  <c r="AC13" i="1"/>
  <c r="G24" i="1" s="1"/>
  <c r="V7" i="1"/>
  <c r="F47" i="1" s="1"/>
  <c r="V8" i="1"/>
  <c r="F48" i="1" s="1"/>
  <c r="U7" i="1"/>
  <c r="F33" i="1" s="1"/>
  <c r="U8" i="1"/>
  <c r="F34" i="1" s="1"/>
  <c r="U9" i="1"/>
  <c r="F35" i="1" s="1"/>
  <c r="U10" i="1"/>
  <c r="F36" i="1" s="1"/>
  <c r="U11" i="1"/>
  <c r="F37" i="1" s="1"/>
  <c r="U12" i="1"/>
  <c r="F38" i="1" s="1"/>
  <c r="U13" i="1"/>
  <c r="F39" i="1" s="1"/>
  <c r="U6" i="1"/>
  <c r="F32" i="1" s="1"/>
  <c r="T7" i="1"/>
  <c r="F18" i="1" s="1"/>
  <c r="T8" i="1"/>
  <c r="F19" i="1" s="1"/>
  <c r="T9" i="1"/>
  <c r="F20" i="1" s="1"/>
  <c r="T10" i="1"/>
  <c r="F21" i="1" s="1"/>
  <c r="T11" i="1"/>
  <c r="F22" i="1" s="1"/>
  <c r="T12" i="1"/>
  <c r="F23" i="1" s="1"/>
  <c r="T13" i="1"/>
  <c r="F24" i="1" s="1"/>
  <c r="T6" i="1"/>
  <c r="F17" i="1" s="1"/>
  <c r="M7" i="1"/>
  <c r="E47" i="1" s="1"/>
  <c r="M8" i="1"/>
  <c r="E48" i="1" s="1"/>
  <c r="M9" i="1"/>
  <c r="E49" i="1" s="1"/>
  <c r="M10" i="1"/>
  <c r="E50" i="1" s="1"/>
  <c r="M11" i="1"/>
  <c r="E51" i="1" s="1"/>
  <c r="M12" i="1"/>
  <c r="E52" i="1" s="1"/>
  <c r="M13" i="1"/>
  <c r="E53" i="1" s="1"/>
  <c r="M6" i="1"/>
  <c r="E46" i="1" s="1"/>
  <c r="C18" i="1"/>
  <c r="C19" i="1"/>
  <c r="C20" i="1"/>
  <c r="C21" i="1"/>
  <c r="C22" i="1"/>
  <c r="C23" i="1"/>
  <c r="C24" i="1"/>
  <c r="C17" i="1"/>
  <c r="AN7" i="1"/>
  <c r="H47" i="1" s="1"/>
  <c r="AN8" i="1"/>
  <c r="H48" i="1" s="1"/>
  <c r="AN9" i="1"/>
  <c r="H49" i="1" s="1"/>
  <c r="AN10" i="1"/>
  <c r="AN11" i="1"/>
  <c r="AN12" i="1"/>
  <c r="H52" i="1" s="1"/>
  <c r="AN13" i="1"/>
  <c r="H53" i="1" s="1"/>
  <c r="AM7" i="1"/>
  <c r="H33" i="1" s="1"/>
  <c r="AM8" i="1"/>
  <c r="H34" i="1" s="1"/>
  <c r="AM9" i="1"/>
  <c r="H35" i="1" s="1"/>
  <c r="AM10" i="1"/>
  <c r="H36" i="1" s="1"/>
  <c r="AM11" i="1"/>
  <c r="H37" i="1" s="1"/>
  <c r="AM12" i="1"/>
  <c r="H38" i="1" s="1"/>
  <c r="AM13" i="1"/>
  <c r="H39" i="1" s="1"/>
  <c r="AL7" i="1"/>
  <c r="H18" i="1" s="1"/>
  <c r="AL8" i="1"/>
  <c r="AL9" i="1"/>
  <c r="H20" i="1" s="1"/>
  <c r="AL10" i="1"/>
  <c r="H21" i="1" s="1"/>
  <c r="AL11" i="1"/>
  <c r="AL12" i="1"/>
  <c r="AL13" i="1"/>
  <c r="H24" i="1" s="1"/>
  <c r="AN6" i="1"/>
  <c r="H46" i="1" s="1"/>
  <c r="AM6" i="1"/>
  <c r="H32" i="1" s="1"/>
  <c r="AL6" i="1"/>
  <c r="H17" i="1" s="1"/>
  <c r="AE7" i="1"/>
  <c r="G47" i="1" s="1"/>
  <c r="AE8" i="1"/>
  <c r="G48" i="1" s="1"/>
  <c r="AE9" i="1"/>
  <c r="G49" i="1" s="1"/>
  <c r="AE10" i="1"/>
  <c r="G50" i="1" s="1"/>
  <c r="AE11" i="1"/>
  <c r="G51" i="1" s="1"/>
  <c r="AE12" i="1"/>
  <c r="G52" i="1" s="1"/>
  <c r="AE13" i="1"/>
  <c r="G53" i="1" s="1"/>
  <c r="AD7" i="1"/>
  <c r="G33" i="1" s="1"/>
  <c r="AD8" i="1"/>
  <c r="G34" i="1" s="1"/>
  <c r="AD9" i="1"/>
  <c r="G35" i="1" s="1"/>
  <c r="AD10" i="1"/>
  <c r="G36" i="1" s="1"/>
  <c r="AD11" i="1"/>
  <c r="G37" i="1" s="1"/>
  <c r="AD12" i="1"/>
  <c r="G38" i="1" s="1"/>
  <c r="AD13" i="1"/>
  <c r="G39" i="1" s="1"/>
  <c r="AE6" i="1"/>
  <c r="G46" i="1" s="1"/>
  <c r="AD6" i="1"/>
  <c r="G32" i="1" s="1"/>
  <c r="AC6" i="1"/>
  <c r="G17" i="1" s="1"/>
  <c r="L7" i="1"/>
  <c r="E33" i="1" s="1"/>
  <c r="L8" i="1"/>
  <c r="E34" i="1" s="1"/>
  <c r="L9" i="1"/>
  <c r="E35" i="1" s="1"/>
  <c r="L10" i="1"/>
  <c r="E36" i="1" s="1"/>
  <c r="L11" i="1"/>
  <c r="E37" i="1" s="1"/>
  <c r="L12" i="1"/>
  <c r="E38" i="1" s="1"/>
  <c r="L13" i="1"/>
  <c r="E39" i="1" s="1"/>
  <c r="K7" i="1"/>
  <c r="E18" i="1" s="1"/>
  <c r="K8" i="1"/>
  <c r="E19" i="1" s="1"/>
  <c r="K9" i="1"/>
  <c r="E20" i="1" s="1"/>
  <c r="K10" i="1"/>
  <c r="E21" i="1" s="1"/>
  <c r="K11" i="1"/>
  <c r="E22" i="1" s="1"/>
  <c r="K12" i="1"/>
  <c r="E23" i="1" s="1"/>
  <c r="K13" i="1"/>
  <c r="E24" i="1" s="1"/>
  <c r="L6" i="1"/>
  <c r="E32" i="1" s="1"/>
  <c r="K6" i="1"/>
  <c r="E17" i="1" s="1"/>
  <c r="V9" i="1"/>
  <c r="F49" i="1" s="1"/>
  <c r="V10" i="1"/>
  <c r="F50" i="1" s="1"/>
  <c r="V11" i="1"/>
  <c r="F51" i="1" s="1"/>
  <c r="V12" i="1"/>
  <c r="F52" i="1" s="1"/>
  <c r="V13" i="1"/>
  <c r="F53" i="1" s="1"/>
  <c r="V6" i="1"/>
  <c r="F4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</author>
    <author>Старченко</author>
  </authors>
  <commentList>
    <comment ref="C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6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6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6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6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6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6" authorId="1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6" authorId="1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6" authorId="1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6" authorId="1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6" authorId="1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7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7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7" authorId="1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" authorId="1" shapeId="0" xr:uid="{00000000-0006-0000-0000-000011000000}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7" authorId="1" shapeId="0" xr:uid="{00000000-0006-0000-0000-000012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7" authorId="1" shapeId="0" xr:uid="{00000000-0006-0000-0000-000013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7" authorId="1" shapeId="0" xr:uid="{00000000-0006-0000-0000-000014000000}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7" authorId="1" shapeId="0" xr:uid="{00000000-0006-0000-0000-000015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7" authorId="1" shapeId="0" xr:uid="{00000000-0006-0000-0000-000016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7" authorId="1" shapeId="0" xr:uid="{00000000-0006-0000-0000-000017000000}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7" authorId="1" shapeId="0" xr:uid="{00000000-0006-0000-0000-000018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7" authorId="1" shapeId="0" xr:uid="{00000000-0006-0000-0000-000019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7" authorId="1" shapeId="0" xr:uid="{00000000-0006-0000-0000-00001A000000}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8" authorId="0" shapeId="0" xr:uid="{00000000-0006-0000-0000-00001B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8" authorId="0" shapeId="0" xr:uid="{00000000-0006-0000-0000-00001C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8" authorId="1" shapeId="0" xr:uid="{00000000-0006-0000-0000-00001D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8" authorId="1" shapeId="0" xr:uid="{00000000-0006-0000-0000-00001E000000}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8" authorId="1" shapeId="0" xr:uid="{00000000-0006-0000-0000-00001F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8" authorId="1" shapeId="0" xr:uid="{00000000-0006-0000-0000-000020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8" authorId="1" shapeId="0" xr:uid="{00000000-0006-0000-0000-000021000000}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8" authorId="1" shapeId="0" xr:uid="{00000000-0006-0000-0000-000022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8" authorId="1" shapeId="0" xr:uid="{00000000-0006-0000-0000-000023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8" authorId="1" shapeId="0" xr:uid="{00000000-0006-0000-0000-000024000000}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8" authorId="1" shapeId="0" xr:uid="{00000000-0006-0000-0000-000025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8" authorId="1" shapeId="0" xr:uid="{00000000-0006-0000-0000-000026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8" authorId="1" shapeId="0" xr:uid="{00000000-0006-0000-0000-000027000000}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9" authorId="0" shapeId="0" xr:uid="{00000000-0006-0000-0000-000028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9" authorId="0" shapeId="0" xr:uid="{00000000-0006-0000-0000-000029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9" authorId="1" shapeId="0" xr:uid="{00000000-0006-0000-0000-00002A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9" authorId="1" shapeId="0" xr:uid="{00000000-0006-0000-0000-00002B000000}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9" authorId="1" shapeId="0" xr:uid="{00000000-0006-0000-0000-00002C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" authorId="1" shapeId="0" xr:uid="{00000000-0006-0000-0000-00002D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9" authorId="1" shapeId="0" xr:uid="{00000000-0006-0000-0000-00002E000000}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9" authorId="1" shapeId="0" xr:uid="{00000000-0006-0000-0000-00002F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9" authorId="1" shapeId="0" xr:uid="{00000000-0006-0000-0000-000030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9" authorId="1" shapeId="0" xr:uid="{00000000-0006-0000-0000-000031000000}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9" authorId="1" shapeId="0" xr:uid="{00000000-0006-0000-0000-000032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9" authorId="1" shapeId="0" xr:uid="{00000000-0006-0000-0000-000033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9" authorId="1" shapeId="0" xr:uid="{00000000-0006-0000-0000-000034000000}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0" authorId="0" shapeId="0" xr:uid="{00000000-0006-0000-0000-000035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0" authorId="0" shapeId="0" xr:uid="{00000000-0006-0000-0000-000036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0" authorId="1" shapeId="0" xr:uid="{00000000-0006-0000-0000-000037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0" authorId="1" shapeId="0" xr:uid="{00000000-0006-0000-0000-000038000000}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0" authorId="1" shapeId="0" xr:uid="{00000000-0006-0000-0000-000039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" authorId="1" shapeId="0" xr:uid="{00000000-0006-0000-0000-00003A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0" authorId="1" shapeId="0" xr:uid="{00000000-0006-0000-0000-00003B000000}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0" authorId="1" shapeId="0" xr:uid="{00000000-0006-0000-0000-00003C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0" authorId="1" shapeId="0" xr:uid="{00000000-0006-0000-0000-00003D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0" authorId="1" shapeId="0" xr:uid="{00000000-0006-0000-0000-00003E000000}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0" authorId="1" shapeId="0" xr:uid="{00000000-0006-0000-0000-00003F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0" authorId="1" shapeId="0" xr:uid="{00000000-0006-0000-0000-000040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0" authorId="1" shapeId="0" xr:uid="{00000000-0006-0000-0000-000041000000}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1" authorId="0" shapeId="0" xr:uid="{00000000-0006-0000-0000-000042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1" authorId="0" shapeId="0" xr:uid="{00000000-0006-0000-0000-000043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1" authorId="1" shapeId="0" xr:uid="{00000000-0006-0000-0000-000044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1" authorId="1" shapeId="0" xr:uid="{00000000-0006-0000-0000-000045000000}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1" authorId="1" shapeId="0" xr:uid="{00000000-0006-0000-0000-000046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1" authorId="1" shapeId="0" xr:uid="{00000000-0006-0000-0000-000047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1" authorId="1" shapeId="0" xr:uid="{00000000-0006-0000-0000-000048000000}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1" authorId="1" shapeId="0" xr:uid="{00000000-0006-0000-0000-000049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1" authorId="1" shapeId="0" xr:uid="{00000000-0006-0000-0000-00004A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1" authorId="1" shapeId="0" xr:uid="{00000000-0006-0000-0000-00004B000000}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1" authorId="1" shapeId="0" xr:uid="{00000000-0006-0000-0000-00004C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1" authorId="1" shapeId="0" xr:uid="{00000000-0006-0000-0000-00004D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1" authorId="1" shapeId="0" xr:uid="{00000000-0006-0000-0000-00004E000000}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2" authorId="0" shapeId="0" xr:uid="{00000000-0006-0000-0000-00004F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2" authorId="0" shapeId="0" xr:uid="{00000000-0006-0000-0000-000050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2" authorId="1" shapeId="0" xr:uid="{00000000-0006-0000-0000-000051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2" authorId="1" shapeId="0" xr:uid="{00000000-0006-0000-0000-000052000000}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2" authorId="1" shapeId="0" xr:uid="{00000000-0006-0000-0000-000053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" authorId="1" shapeId="0" xr:uid="{00000000-0006-0000-0000-000054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2" authorId="1" shapeId="0" xr:uid="{00000000-0006-0000-0000-000055000000}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2" authorId="1" shapeId="0" xr:uid="{00000000-0006-0000-0000-000056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2" authorId="1" shapeId="0" xr:uid="{00000000-0006-0000-0000-000057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2" authorId="1" shapeId="0" xr:uid="{00000000-0006-0000-0000-000058000000}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2" authorId="1" shapeId="0" xr:uid="{00000000-0006-0000-0000-000059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2" authorId="1" shapeId="0" xr:uid="{00000000-0006-0000-0000-00005A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2" authorId="1" shapeId="0" xr:uid="{00000000-0006-0000-0000-00005B000000}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3" authorId="0" shapeId="0" xr:uid="{00000000-0006-0000-0000-00005C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3" authorId="0" shapeId="0" xr:uid="{00000000-0006-0000-0000-00005D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3" authorId="1" shapeId="0" xr:uid="{00000000-0006-0000-0000-00005E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" authorId="1" shapeId="0" xr:uid="{00000000-0006-0000-0000-00005F000000}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3" authorId="1" shapeId="0" xr:uid="{00000000-0006-0000-0000-000060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" authorId="1" shapeId="0" xr:uid="{00000000-0006-0000-0000-000061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3" authorId="1" shapeId="0" xr:uid="{00000000-0006-0000-0000-000062000000}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3" authorId="1" shapeId="0" xr:uid="{00000000-0006-0000-0000-000063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3" authorId="1" shapeId="0" xr:uid="{00000000-0006-0000-0000-000064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3" authorId="1" shapeId="0" xr:uid="{00000000-0006-0000-0000-000065000000}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3" authorId="1" shapeId="0" xr:uid="{00000000-0006-0000-0000-000066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3" authorId="1" shapeId="0" xr:uid="{00000000-0006-0000-0000-000067000000}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3" authorId="1" shapeId="0" xr:uid="{00000000-0006-0000-0000-000068000000}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</commentList>
</comments>
</file>

<file path=xl/sharedStrings.xml><?xml version="1.0" encoding="utf-8"?>
<sst xmlns="http://schemas.openxmlformats.org/spreadsheetml/2006/main" count="41" uniqueCount="29">
  <si>
    <t>Дата проведения</t>
  </si>
  <si>
    <t>Класс</t>
  </si>
  <si>
    <t>По списку</t>
  </si>
  <si>
    <t>5а</t>
  </si>
  <si>
    <t>высокий</t>
  </si>
  <si>
    <t>средний</t>
  </si>
  <si>
    <t>низкий</t>
  </si>
  <si>
    <t>не справ</t>
  </si>
  <si>
    <t>кач</t>
  </si>
  <si>
    <t>обуч</t>
  </si>
  <si>
    <t>Количество писавших</t>
  </si>
  <si>
    <t>неусп</t>
  </si>
  <si>
    <t xml:space="preserve">Анализ ВПР в рамках параллели </t>
  </si>
  <si>
    <t>Предмет</t>
  </si>
  <si>
    <t>5б</t>
  </si>
  <si>
    <t>5в</t>
  </si>
  <si>
    <t>5г</t>
  </si>
  <si>
    <t>5д</t>
  </si>
  <si>
    <t>5е</t>
  </si>
  <si>
    <t>5ж</t>
  </si>
  <si>
    <t>5з</t>
  </si>
  <si>
    <t>2020 год</t>
  </si>
  <si>
    <t>Данные по срезу</t>
  </si>
  <si>
    <t>Итоговые предыдущие</t>
  </si>
  <si>
    <t>ВПР</t>
  </si>
  <si>
    <t>Итоговые  последующие</t>
  </si>
  <si>
    <t>качество</t>
  </si>
  <si>
    <t>русский язык</t>
  </si>
  <si>
    <t>22 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</si>
</sst>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570E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5F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DDFD4"/>
        <bgColor indexed="64"/>
      </patternFill>
    </fill>
    <fill>
      <patternFill patternType="solid">
        <fgColor rgb="FFF4776A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3" fillId="0" borderId="10" xfId="0" applyFont="1" applyBorder="1" applyAlignment="1" applyProtection="1"/>
    <xf numFmtId="0" fontId="3" fillId="0" borderId="9" xfId="0" applyFont="1" applyBorder="1" applyAlignment="1" applyProtection="1"/>
    <xf numFmtId="0" fontId="1" fillId="0" borderId="10" xfId="0" applyFont="1" applyBorder="1" applyAlignment="1" applyProtection="1">
      <alignment horizontal="center" vertical="center" wrapText="1"/>
    </xf>
    <xf numFmtId="0" fontId="0" fillId="0" borderId="18" xfId="0" applyBorder="1" applyAlignment="1">
      <alignment horizontal="center"/>
    </xf>
    <xf numFmtId="9" fontId="9" fillId="4" borderId="10" xfId="0" applyNumberFormat="1" applyFont="1" applyFill="1" applyBorder="1" applyAlignment="1" applyProtection="1">
      <alignment horizontal="center" vertical="center"/>
    </xf>
    <xf numFmtId="9" fontId="9" fillId="4" borderId="10" xfId="0" applyNumberFormat="1" applyFont="1" applyFill="1" applyBorder="1" applyProtection="1"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6" xfId="0" applyFont="1" applyBorder="1" applyAlignment="1"/>
    <xf numFmtId="0" fontId="0" fillId="5" borderId="0" xfId="0" applyFill="1" applyBorder="1"/>
    <xf numFmtId="0" fontId="12" fillId="9" borderId="1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" fillId="6" borderId="11" xfId="0" applyFont="1" applyFill="1" applyBorder="1" applyAlignment="1" applyProtection="1">
      <alignment horizontal="center" vertical="center" wrapText="1"/>
      <protection locked="0"/>
    </xf>
    <xf numFmtId="0" fontId="1" fillId="12" borderId="10" xfId="0" applyFont="1" applyFill="1" applyBorder="1" applyAlignment="1" applyProtection="1">
      <alignment horizontal="center" vertical="center" wrapText="1"/>
    </xf>
    <xf numFmtId="0" fontId="8" fillId="12" borderId="10" xfId="0" applyFont="1" applyFill="1" applyBorder="1" applyProtection="1">
      <protection locked="0"/>
    </xf>
    <xf numFmtId="0" fontId="1" fillId="13" borderId="10" xfId="0" applyFont="1" applyFill="1" applyBorder="1" applyAlignment="1" applyProtection="1">
      <alignment horizontal="center" vertical="center" wrapText="1"/>
    </xf>
    <xf numFmtId="0" fontId="8" fillId="13" borderId="10" xfId="0" applyFont="1" applyFill="1" applyBorder="1" applyProtection="1">
      <protection locked="0"/>
    </xf>
    <xf numFmtId="0" fontId="1" fillId="14" borderId="10" xfId="0" applyFont="1" applyFill="1" applyBorder="1" applyAlignment="1" applyProtection="1">
      <alignment horizontal="center" vertical="center" wrapText="1"/>
    </xf>
    <xf numFmtId="0" fontId="8" fillId="14" borderId="10" xfId="0" applyFont="1" applyFill="1" applyBorder="1" applyProtection="1">
      <protection locked="0"/>
    </xf>
    <xf numFmtId="0" fontId="13" fillId="9" borderId="10" xfId="0" applyFont="1" applyFill="1" applyBorder="1" applyProtection="1">
      <protection locked="0"/>
    </xf>
    <xf numFmtId="9" fontId="9" fillId="5" borderId="0" xfId="0" applyNumberFormat="1" applyFont="1" applyFill="1" applyBorder="1" applyAlignment="1" applyProtection="1">
      <alignment horizontal="center" vertical="center"/>
    </xf>
    <xf numFmtId="0" fontId="15" fillId="0" borderId="0" xfId="0" applyFont="1"/>
    <xf numFmtId="0" fontId="0" fillId="2" borderId="10" xfId="0" applyFill="1" applyBorder="1"/>
    <xf numFmtId="0" fontId="0" fillId="0" borderId="10" xfId="0" applyBorder="1"/>
    <xf numFmtId="9" fontId="0" fillId="7" borderId="10" xfId="0" applyNumberFormat="1" applyFill="1" applyBorder="1"/>
    <xf numFmtId="9" fontId="0" fillId="3" borderId="10" xfId="0" applyNumberFormat="1" applyFill="1" applyBorder="1"/>
    <xf numFmtId="9" fontId="0" fillId="14" borderId="10" xfId="0" applyNumberFormat="1" applyFill="1" applyBorder="1"/>
    <xf numFmtId="9" fontId="0" fillId="15" borderId="10" xfId="0" applyNumberFormat="1" applyFill="1" applyBorder="1"/>
    <xf numFmtId="0" fontId="0" fillId="5" borderId="0" xfId="0" applyFill="1"/>
    <xf numFmtId="0" fontId="0" fillId="8" borderId="10" xfId="0" applyFill="1" applyBorder="1"/>
    <xf numFmtId="9" fontId="0" fillId="10" borderId="10" xfId="0" applyNumberFormat="1" applyFill="1" applyBorder="1"/>
    <xf numFmtId="0" fontId="2" fillId="3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7" fillId="7" borderId="6" xfId="0" applyFont="1" applyFill="1" applyBorder="1" applyAlignment="1" applyProtection="1">
      <alignment horizontal="center"/>
    </xf>
    <xf numFmtId="0" fontId="7" fillId="7" borderId="7" xfId="0" applyFont="1" applyFill="1" applyBorder="1" applyAlignment="1" applyProtection="1">
      <alignment horizontal="center"/>
    </xf>
    <xf numFmtId="0" fontId="7" fillId="7" borderId="8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center"/>
    </xf>
    <xf numFmtId="0" fontId="7" fillId="3" borderId="12" xfId="0" applyFont="1" applyFill="1" applyBorder="1" applyAlignment="1" applyProtection="1">
      <alignment horizontal="center"/>
    </xf>
    <xf numFmtId="0" fontId="7" fillId="11" borderId="7" xfId="0" applyFont="1" applyFill="1" applyBorder="1" applyAlignment="1" applyProtection="1">
      <alignment horizontal="center"/>
    </xf>
    <xf numFmtId="0" fontId="7" fillId="15" borderId="7" xfId="0" applyFont="1" applyFill="1" applyBorder="1" applyAlignment="1" applyProtection="1">
      <alignment horizontal="center"/>
    </xf>
  </cellXfs>
  <cellStyles count="1">
    <cellStyle name="Обычный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4776A"/>
      <color rgb="FFCDDFD4"/>
      <color rgb="FFE570EE"/>
      <color rgb="FF66F5F8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Качество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4847785189418452E-2"/>
          <c:y val="0.21921874999999999"/>
          <c:w val="0.9578089156469588"/>
          <c:h val="0.566857365485564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Анализ!$C$17:$C$24</c:f>
              <c:strCache>
                <c:ptCount val="8"/>
                <c:pt idx="0">
                  <c:v>5а</c:v>
                </c:pt>
                <c:pt idx="1">
                  <c:v>5б</c:v>
                </c:pt>
                <c:pt idx="2">
                  <c:v>5в</c:v>
                </c:pt>
                <c:pt idx="3">
                  <c:v>5г</c:v>
                </c:pt>
                <c:pt idx="4">
                  <c:v>5д</c:v>
                </c:pt>
                <c:pt idx="5">
                  <c:v>5е</c:v>
                </c:pt>
                <c:pt idx="6">
                  <c:v>5ж</c:v>
                </c:pt>
                <c:pt idx="7">
                  <c:v>5з</c:v>
                </c:pt>
              </c:strCache>
            </c:strRef>
          </c:cat>
          <c:val>
            <c:numRef>
              <c:f>Анализ!$D$17:$D$24</c:f>
            </c:numRef>
          </c:val>
          <c:extLst>
            <c:ext xmlns:c16="http://schemas.microsoft.com/office/drawing/2014/chart" uri="{C3380CC4-5D6E-409C-BE32-E72D297353CC}">
              <c16:uniqueId val="{00000000-6E7F-4FB4-AEAD-1DD0198EC23F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Анализ!$C$17:$C$24</c:f>
              <c:strCache>
                <c:ptCount val="8"/>
                <c:pt idx="0">
                  <c:v>5а</c:v>
                </c:pt>
                <c:pt idx="1">
                  <c:v>5б</c:v>
                </c:pt>
                <c:pt idx="2">
                  <c:v>5в</c:v>
                </c:pt>
                <c:pt idx="3">
                  <c:v>5г</c:v>
                </c:pt>
                <c:pt idx="4">
                  <c:v>5д</c:v>
                </c:pt>
                <c:pt idx="5">
                  <c:v>5е</c:v>
                </c:pt>
                <c:pt idx="6">
                  <c:v>5ж</c:v>
                </c:pt>
                <c:pt idx="7">
                  <c:v>5з</c:v>
                </c:pt>
              </c:strCache>
            </c:strRef>
          </c:cat>
          <c:val>
            <c:numRef>
              <c:f>Анализ!$E$17:$E$24</c:f>
              <c:numCache>
                <c:formatCode>0%</c:formatCode>
                <c:ptCount val="8"/>
                <c:pt idx="0">
                  <c:v>0.70588235294117652</c:v>
                </c:pt>
                <c:pt idx="1">
                  <c:v>0.77777777777777779</c:v>
                </c:pt>
                <c:pt idx="2">
                  <c:v>0.6</c:v>
                </c:pt>
                <c:pt idx="3">
                  <c:v>0.88571428571428568</c:v>
                </c:pt>
                <c:pt idx="4">
                  <c:v>0.65625</c:v>
                </c:pt>
                <c:pt idx="5">
                  <c:v>0.7567567567567568</c:v>
                </c:pt>
                <c:pt idx="6">
                  <c:v>0.72727272727272729</c:v>
                </c:pt>
                <c:pt idx="7">
                  <c:v>0.72727272727272729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F-4FB4-AEAD-1DD0198EC23F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Анализ!$C$17:$C$24</c:f>
              <c:strCache>
                <c:ptCount val="8"/>
                <c:pt idx="0">
                  <c:v>5а</c:v>
                </c:pt>
                <c:pt idx="1">
                  <c:v>5б</c:v>
                </c:pt>
                <c:pt idx="2">
                  <c:v>5в</c:v>
                </c:pt>
                <c:pt idx="3">
                  <c:v>5г</c:v>
                </c:pt>
                <c:pt idx="4">
                  <c:v>5д</c:v>
                </c:pt>
                <c:pt idx="5">
                  <c:v>5е</c:v>
                </c:pt>
                <c:pt idx="6">
                  <c:v>5ж</c:v>
                </c:pt>
                <c:pt idx="7">
                  <c:v>5з</c:v>
                </c:pt>
              </c:strCache>
            </c:strRef>
          </c:cat>
          <c:val>
            <c:numRef>
              <c:f>Анализ!$F$17:$F$24</c:f>
              <c:numCache>
                <c:formatCode>0%</c:formatCode>
                <c:ptCount val="8"/>
                <c:pt idx="0">
                  <c:v>0.61764705882352944</c:v>
                </c:pt>
                <c:pt idx="1">
                  <c:v>0.51851851851851849</c:v>
                </c:pt>
                <c:pt idx="2">
                  <c:v>0.44</c:v>
                </c:pt>
                <c:pt idx="3">
                  <c:v>0.51428571428571423</c:v>
                </c:pt>
                <c:pt idx="4">
                  <c:v>0.65625</c:v>
                </c:pt>
                <c:pt idx="5">
                  <c:v>0.43243243243243246</c:v>
                </c:pt>
                <c:pt idx="6">
                  <c:v>0.33333333333333331</c:v>
                </c:pt>
                <c:pt idx="7">
                  <c:v>0.75757575757575757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7F-4FB4-AEAD-1DD0198EC23F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Анализ!$C$17:$C$24</c:f>
              <c:strCache>
                <c:ptCount val="8"/>
                <c:pt idx="0">
                  <c:v>5а</c:v>
                </c:pt>
                <c:pt idx="1">
                  <c:v>5б</c:v>
                </c:pt>
                <c:pt idx="2">
                  <c:v>5в</c:v>
                </c:pt>
                <c:pt idx="3">
                  <c:v>5г</c:v>
                </c:pt>
                <c:pt idx="4">
                  <c:v>5д</c:v>
                </c:pt>
                <c:pt idx="5">
                  <c:v>5е</c:v>
                </c:pt>
                <c:pt idx="6">
                  <c:v>5ж</c:v>
                </c:pt>
                <c:pt idx="7">
                  <c:v>5з</c:v>
                </c:pt>
              </c:strCache>
            </c:strRef>
          </c:cat>
          <c:val>
            <c:numRef>
              <c:f>Анализ!$G$17:$G$24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7F-4FB4-AEAD-1DD0198EC23F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Анализ!$C$17:$C$24</c:f>
              <c:strCache>
                <c:ptCount val="8"/>
                <c:pt idx="0">
                  <c:v>5а</c:v>
                </c:pt>
                <c:pt idx="1">
                  <c:v>5б</c:v>
                </c:pt>
                <c:pt idx="2">
                  <c:v>5в</c:v>
                </c:pt>
                <c:pt idx="3">
                  <c:v>5г</c:v>
                </c:pt>
                <c:pt idx="4">
                  <c:v>5д</c:v>
                </c:pt>
                <c:pt idx="5">
                  <c:v>5е</c:v>
                </c:pt>
                <c:pt idx="6">
                  <c:v>5ж</c:v>
                </c:pt>
                <c:pt idx="7">
                  <c:v>5з</c:v>
                </c:pt>
              </c:strCache>
            </c:strRef>
          </c:cat>
          <c:val>
            <c:numRef>
              <c:f>Анализ!$H$17:$H$24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7F-4FB4-AEAD-1DD0198EC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737152"/>
        <c:axId val="96738688"/>
      </c:barChart>
      <c:catAx>
        <c:axId val="9673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738688"/>
        <c:crosses val="autoZero"/>
        <c:auto val="1"/>
        <c:lblAlgn val="ctr"/>
        <c:lblOffset val="100"/>
        <c:noMultiLvlLbl val="0"/>
      </c:catAx>
      <c:valAx>
        <c:axId val="9673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737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Обученность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453980507541176E-2"/>
          <c:y val="0.1850696267133275"/>
          <c:w val="0.96546019492458823"/>
          <c:h val="0.592368401866433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Анализ!$C$31:$C$39</c:f>
              <c:strCache>
                <c:ptCount val="9"/>
                <c:pt idx="1">
                  <c:v>5а</c:v>
                </c:pt>
                <c:pt idx="2">
                  <c:v>5б</c:v>
                </c:pt>
                <c:pt idx="3">
                  <c:v>5в</c:v>
                </c:pt>
                <c:pt idx="4">
                  <c:v>5г</c:v>
                </c:pt>
                <c:pt idx="5">
                  <c:v>5д</c:v>
                </c:pt>
                <c:pt idx="6">
                  <c:v>5е</c:v>
                </c:pt>
                <c:pt idx="7">
                  <c:v>5ж</c:v>
                </c:pt>
                <c:pt idx="8">
                  <c:v>5з</c:v>
                </c:pt>
              </c:strCache>
            </c:strRef>
          </c:cat>
          <c:val>
            <c:numRef>
              <c:f>Анализ!$D$31:$D$39</c:f>
            </c:numRef>
          </c:val>
          <c:extLst>
            <c:ext xmlns:c16="http://schemas.microsoft.com/office/drawing/2014/chart" uri="{C3380CC4-5D6E-409C-BE32-E72D297353CC}">
              <c16:uniqueId val="{00000000-B152-476B-8E96-F14DD9294015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Анализ!$C$31:$C$39</c:f>
              <c:strCache>
                <c:ptCount val="9"/>
                <c:pt idx="1">
                  <c:v>5а</c:v>
                </c:pt>
                <c:pt idx="2">
                  <c:v>5б</c:v>
                </c:pt>
                <c:pt idx="3">
                  <c:v>5в</c:v>
                </c:pt>
                <c:pt idx="4">
                  <c:v>5г</c:v>
                </c:pt>
                <c:pt idx="5">
                  <c:v>5д</c:v>
                </c:pt>
                <c:pt idx="6">
                  <c:v>5е</c:v>
                </c:pt>
                <c:pt idx="7">
                  <c:v>5ж</c:v>
                </c:pt>
                <c:pt idx="8">
                  <c:v>5з</c:v>
                </c:pt>
              </c:strCache>
            </c:strRef>
          </c:cat>
          <c:val>
            <c:numRef>
              <c:f>Анализ!$E$31:$E$39</c:f>
              <c:numCache>
                <c:formatCode>0%</c:formatCode>
                <c:ptCount val="9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52-476B-8E96-F14DD9294015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Анализ!$C$31:$C$39</c:f>
              <c:strCache>
                <c:ptCount val="9"/>
                <c:pt idx="1">
                  <c:v>5а</c:v>
                </c:pt>
                <c:pt idx="2">
                  <c:v>5б</c:v>
                </c:pt>
                <c:pt idx="3">
                  <c:v>5в</c:v>
                </c:pt>
                <c:pt idx="4">
                  <c:v>5г</c:v>
                </c:pt>
                <c:pt idx="5">
                  <c:v>5д</c:v>
                </c:pt>
                <c:pt idx="6">
                  <c:v>5е</c:v>
                </c:pt>
                <c:pt idx="7">
                  <c:v>5ж</c:v>
                </c:pt>
                <c:pt idx="8">
                  <c:v>5з</c:v>
                </c:pt>
              </c:strCache>
            </c:strRef>
          </c:cat>
          <c:val>
            <c:numRef>
              <c:f>Анализ!$F$31:$F$39</c:f>
              <c:numCache>
                <c:formatCode>0%</c:formatCode>
                <c:ptCount val="9"/>
                <c:pt idx="1">
                  <c:v>0.88235294117647056</c:v>
                </c:pt>
                <c:pt idx="2">
                  <c:v>1</c:v>
                </c:pt>
                <c:pt idx="3">
                  <c:v>0.84</c:v>
                </c:pt>
                <c:pt idx="4">
                  <c:v>0.97142857142857142</c:v>
                </c:pt>
                <c:pt idx="5">
                  <c:v>0.9375</c:v>
                </c:pt>
                <c:pt idx="6">
                  <c:v>0.91891891891891897</c:v>
                </c:pt>
                <c:pt idx="7">
                  <c:v>0.90909090909090906</c:v>
                </c:pt>
                <c:pt idx="8">
                  <c:v>0.93939393939393945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52-476B-8E96-F14DD9294015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Анализ!$C$31:$C$39</c:f>
              <c:strCache>
                <c:ptCount val="9"/>
                <c:pt idx="1">
                  <c:v>5а</c:v>
                </c:pt>
                <c:pt idx="2">
                  <c:v>5б</c:v>
                </c:pt>
                <c:pt idx="3">
                  <c:v>5в</c:v>
                </c:pt>
                <c:pt idx="4">
                  <c:v>5г</c:v>
                </c:pt>
                <c:pt idx="5">
                  <c:v>5д</c:v>
                </c:pt>
                <c:pt idx="6">
                  <c:v>5е</c:v>
                </c:pt>
                <c:pt idx="7">
                  <c:v>5ж</c:v>
                </c:pt>
                <c:pt idx="8">
                  <c:v>5з</c:v>
                </c:pt>
              </c:strCache>
            </c:strRef>
          </c:cat>
          <c:val>
            <c:numRef>
              <c:f>Анализ!$G$31:$G$39</c:f>
              <c:numCache>
                <c:formatCode>0%</c:formatCode>
                <c:ptCount val="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52-476B-8E96-F14DD9294015}"/>
            </c:ext>
          </c:extLst>
        </c:ser>
        <c:ser>
          <c:idx val="4"/>
          <c:order val="4"/>
          <c:tx>
            <c:v>Итог след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Анализ!$C$31:$C$39</c:f>
              <c:strCache>
                <c:ptCount val="9"/>
                <c:pt idx="1">
                  <c:v>5а</c:v>
                </c:pt>
                <c:pt idx="2">
                  <c:v>5б</c:v>
                </c:pt>
                <c:pt idx="3">
                  <c:v>5в</c:v>
                </c:pt>
                <c:pt idx="4">
                  <c:v>5г</c:v>
                </c:pt>
                <c:pt idx="5">
                  <c:v>5д</c:v>
                </c:pt>
                <c:pt idx="6">
                  <c:v>5е</c:v>
                </c:pt>
                <c:pt idx="7">
                  <c:v>5ж</c:v>
                </c:pt>
                <c:pt idx="8">
                  <c:v>5з</c:v>
                </c:pt>
              </c:strCache>
            </c:strRef>
          </c:cat>
          <c:val>
            <c:numRef>
              <c:f>Анализ!$H$31:$H$39</c:f>
              <c:numCache>
                <c:formatCode>0%</c:formatCode>
                <c:ptCount val="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52-476B-8E96-F14DD9294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8702080"/>
        <c:axId val="98703616"/>
      </c:barChart>
      <c:catAx>
        <c:axId val="9870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8703616"/>
        <c:crosses val="autoZero"/>
        <c:auto val="1"/>
        <c:lblAlgn val="ctr"/>
        <c:lblOffset val="100"/>
        <c:noMultiLvlLbl val="0"/>
      </c:catAx>
      <c:valAx>
        <c:axId val="9870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870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Неуспеваемость</a:t>
            </a:r>
          </a:p>
        </c:rich>
      </c:tx>
      <c:layout>
        <c:manualLayout>
          <c:xMode val="edge"/>
          <c:yMode val="edge"/>
          <c:x val="0.4151896973726445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Анализ!$C$46:$C$53</c:f>
              <c:strCache>
                <c:ptCount val="8"/>
                <c:pt idx="0">
                  <c:v>5а</c:v>
                </c:pt>
                <c:pt idx="1">
                  <c:v>5б</c:v>
                </c:pt>
                <c:pt idx="2">
                  <c:v>5в</c:v>
                </c:pt>
                <c:pt idx="3">
                  <c:v>5г</c:v>
                </c:pt>
                <c:pt idx="4">
                  <c:v>5д</c:v>
                </c:pt>
                <c:pt idx="5">
                  <c:v>5е</c:v>
                </c:pt>
                <c:pt idx="6">
                  <c:v>5ж</c:v>
                </c:pt>
                <c:pt idx="7">
                  <c:v>5з</c:v>
                </c:pt>
              </c:strCache>
            </c:strRef>
          </c:cat>
          <c:val>
            <c:numRef>
              <c:f>Анализ!$D$46:$D$53</c:f>
            </c:numRef>
          </c:val>
          <c:extLst>
            <c:ext xmlns:c16="http://schemas.microsoft.com/office/drawing/2014/chart" uri="{C3380CC4-5D6E-409C-BE32-E72D297353CC}">
              <c16:uniqueId val="{00000000-95FF-4E51-8FDE-342AB035217B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Анализ!$C$46:$C$53</c:f>
              <c:strCache>
                <c:ptCount val="8"/>
                <c:pt idx="0">
                  <c:v>5а</c:v>
                </c:pt>
                <c:pt idx="1">
                  <c:v>5б</c:v>
                </c:pt>
                <c:pt idx="2">
                  <c:v>5в</c:v>
                </c:pt>
                <c:pt idx="3">
                  <c:v>5г</c:v>
                </c:pt>
                <c:pt idx="4">
                  <c:v>5д</c:v>
                </c:pt>
                <c:pt idx="5">
                  <c:v>5е</c:v>
                </c:pt>
                <c:pt idx="6">
                  <c:v>5ж</c:v>
                </c:pt>
                <c:pt idx="7">
                  <c:v>5з</c:v>
                </c:pt>
              </c:strCache>
            </c:strRef>
          </c:cat>
          <c:val>
            <c:numRef>
              <c:f>Анализ!$E$46:$E$53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FF-4E51-8FDE-342AB035217B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Анализ!$C$46:$C$53</c:f>
              <c:strCache>
                <c:ptCount val="8"/>
                <c:pt idx="0">
                  <c:v>5а</c:v>
                </c:pt>
                <c:pt idx="1">
                  <c:v>5б</c:v>
                </c:pt>
                <c:pt idx="2">
                  <c:v>5в</c:v>
                </c:pt>
                <c:pt idx="3">
                  <c:v>5г</c:v>
                </c:pt>
                <c:pt idx="4">
                  <c:v>5д</c:v>
                </c:pt>
                <c:pt idx="5">
                  <c:v>5е</c:v>
                </c:pt>
                <c:pt idx="6">
                  <c:v>5ж</c:v>
                </c:pt>
                <c:pt idx="7">
                  <c:v>5з</c:v>
                </c:pt>
              </c:strCache>
            </c:strRef>
          </c:cat>
          <c:val>
            <c:numRef>
              <c:f>Анализ!$F$46:$F$53</c:f>
              <c:numCache>
                <c:formatCode>0%</c:formatCode>
                <c:ptCount val="8"/>
                <c:pt idx="0">
                  <c:v>0.11764705882352941</c:v>
                </c:pt>
                <c:pt idx="1">
                  <c:v>0</c:v>
                </c:pt>
                <c:pt idx="2">
                  <c:v>0.16</c:v>
                </c:pt>
                <c:pt idx="3">
                  <c:v>2.8571428571428571E-2</c:v>
                </c:pt>
                <c:pt idx="4">
                  <c:v>6.25E-2</c:v>
                </c:pt>
                <c:pt idx="5">
                  <c:v>8.1081081081081086E-2</c:v>
                </c:pt>
                <c:pt idx="6">
                  <c:v>9.0909090909090912E-2</c:v>
                </c:pt>
                <c:pt idx="7">
                  <c:v>6.0606060606060608E-2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FF-4E51-8FDE-342AB035217B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Анализ!$C$46:$C$53</c:f>
              <c:strCache>
                <c:ptCount val="8"/>
                <c:pt idx="0">
                  <c:v>5а</c:v>
                </c:pt>
                <c:pt idx="1">
                  <c:v>5б</c:v>
                </c:pt>
                <c:pt idx="2">
                  <c:v>5в</c:v>
                </c:pt>
                <c:pt idx="3">
                  <c:v>5г</c:v>
                </c:pt>
                <c:pt idx="4">
                  <c:v>5д</c:v>
                </c:pt>
                <c:pt idx="5">
                  <c:v>5е</c:v>
                </c:pt>
                <c:pt idx="6">
                  <c:v>5ж</c:v>
                </c:pt>
                <c:pt idx="7">
                  <c:v>5з</c:v>
                </c:pt>
              </c:strCache>
            </c:strRef>
          </c:cat>
          <c:val>
            <c:numRef>
              <c:f>Анализ!$G$46:$G$53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FF-4E51-8FDE-342AB035217B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Анализ!$C$46:$C$53</c:f>
              <c:strCache>
                <c:ptCount val="8"/>
                <c:pt idx="0">
                  <c:v>5а</c:v>
                </c:pt>
                <c:pt idx="1">
                  <c:v>5б</c:v>
                </c:pt>
                <c:pt idx="2">
                  <c:v>5в</c:v>
                </c:pt>
                <c:pt idx="3">
                  <c:v>5г</c:v>
                </c:pt>
                <c:pt idx="4">
                  <c:v>5д</c:v>
                </c:pt>
                <c:pt idx="5">
                  <c:v>5е</c:v>
                </c:pt>
                <c:pt idx="6">
                  <c:v>5ж</c:v>
                </c:pt>
                <c:pt idx="7">
                  <c:v>5з</c:v>
                </c:pt>
              </c:strCache>
            </c:strRef>
          </c:cat>
          <c:val>
            <c:numRef>
              <c:f>Анализ!$H$46:$H$53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FF-4E51-8FDE-342AB0352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8762112"/>
        <c:axId val="98374784"/>
      </c:barChart>
      <c:catAx>
        <c:axId val="9876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8374784"/>
        <c:crosses val="autoZero"/>
        <c:auto val="1"/>
        <c:lblAlgn val="ctr"/>
        <c:lblOffset val="100"/>
        <c:noMultiLvlLbl val="0"/>
      </c:catAx>
      <c:valAx>
        <c:axId val="9837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876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174170</xdr:colOff>
      <xdr:row>13</xdr:row>
      <xdr:rowOff>206829</xdr:rowOff>
    </xdr:from>
    <xdr:to>
      <xdr:col>38</xdr:col>
      <xdr:colOff>21770</xdr:colOff>
      <xdr:row>27</xdr:row>
      <xdr:rowOff>10886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326570</xdr:colOff>
      <xdr:row>28</xdr:row>
      <xdr:rowOff>97971</xdr:rowOff>
    </xdr:from>
    <xdr:to>
      <xdr:col>38</xdr:col>
      <xdr:colOff>21770</xdr:colOff>
      <xdr:row>42</xdr:row>
      <xdr:rowOff>141514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387928</xdr:colOff>
      <xdr:row>44</xdr:row>
      <xdr:rowOff>41564</xdr:rowOff>
    </xdr:from>
    <xdr:to>
      <xdr:col>37</xdr:col>
      <xdr:colOff>401781</xdr:colOff>
      <xdr:row>59</xdr:row>
      <xdr:rowOff>83127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53"/>
  <sheetViews>
    <sheetView tabSelected="1" topLeftCell="A3" zoomScale="80" zoomScaleNormal="80" workbookViewId="0">
      <selection activeCell="H14" sqref="H14"/>
    </sheetView>
  </sheetViews>
  <sheetFormatPr defaultRowHeight="15" x14ac:dyDescent="0.25"/>
  <cols>
    <col min="2" max="2" width="0.28515625" customWidth="1"/>
    <col min="3" max="3" width="8.42578125" customWidth="1"/>
    <col min="4" max="4" width="4.140625" hidden="1" customWidth="1"/>
    <col min="5" max="5" width="7.7109375" customWidth="1"/>
    <col min="6" max="6" width="5.7109375" customWidth="1"/>
    <col min="7" max="10" width="7.7109375" customWidth="1"/>
    <col min="11" max="11" width="8.85546875" customWidth="1"/>
    <col min="12" max="14" width="7.7109375" customWidth="1"/>
    <col min="15" max="16" width="5.7109375" customWidth="1"/>
    <col min="17" max="27" width="7.7109375" customWidth="1"/>
    <col min="28" max="28" width="7.140625" customWidth="1"/>
    <col min="29" max="29" width="7.85546875" customWidth="1"/>
    <col min="31" max="32" width="5.85546875" customWidth="1"/>
    <col min="33" max="34" width="4.85546875" customWidth="1"/>
    <col min="35" max="35" width="5" customWidth="1"/>
    <col min="36" max="36" width="4.85546875" customWidth="1"/>
    <col min="37" max="37" width="5.140625" customWidth="1"/>
    <col min="38" max="38" width="6.28515625" customWidth="1"/>
    <col min="39" max="39" width="6.5703125" customWidth="1"/>
    <col min="40" max="41" width="7.42578125" customWidth="1"/>
    <col min="42" max="43" width="4.85546875" customWidth="1"/>
    <col min="44" max="44" width="5.42578125" customWidth="1"/>
    <col min="45" max="45" width="4.42578125" customWidth="1"/>
    <col min="46" max="46" width="5.42578125" customWidth="1"/>
    <col min="47" max="47" width="5.28515625" customWidth="1"/>
    <col min="48" max="49" width="6.28515625" customWidth="1"/>
    <col min="50" max="50" width="7.7109375" customWidth="1"/>
    <col min="51" max="51" width="5.85546875" customWidth="1"/>
    <col min="52" max="52" width="5.42578125" customWidth="1"/>
    <col min="53" max="53" width="5.85546875" customWidth="1"/>
    <col min="54" max="54" width="6.7109375" customWidth="1"/>
    <col min="55" max="55" width="8.28515625" customWidth="1"/>
  </cols>
  <sheetData>
    <row r="1" spans="1:40" ht="16.5" thickBot="1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1"/>
      <c r="AD1" s="1"/>
      <c r="AE1" s="1"/>
      <c r="AF1" s="1"/>
      <c r="AG1" s="1"/>
      <c r="AH1" s="1"/>
      <c r="AI1" s="1"/>
    </row>
    <row r="2" spans="1:40" ht="21" thickBot="1" x14ac:dyDescent="0.35">
      <c r="A2" s="39" t="s">
        <v>12</v>
      </c>
      <c r="B2" s="40"/>
      <c r="C2" s="40"/>
      <c r="D2" s="41"/>
      <c r="E2" s="41"/>
      <c r="F2" s="41"/>
      <c r="G2" s="41"/>
      <c r="H2" s="40"/>
      <c r="I2" s="40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2"/>
    </row>
    <row r="3" spans="1:40" ht="18" customHeight="1" x14ac:dyDescent="0.35">
      <c r="B3" s="12" t="s">
        <v>13</v>
      </c>
      <c r="C3" s="8"/>
      <c r="D3" s="43" t="s">
        <v>27</v>
      </c>
      <c r="E3" s="44"/>
      <c r="F3" s="44"/>
      <c r="G3" s="45"/>
      <c r="H3" s="46" t="s">
        <v>21</v>
      </c>
      <c r="I3" s="47"/>
      <c r="J3" s="47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4"/>
      <c r="AB3" s="15"/>
    </row>
    <row r="4" spans="1:40" ht="18" customHeight="1" x14ac:dyDescent="0.25">
      <c r="A4" s="6" t="s">
        <v>0</v>
      </c>
      <c r="B4" s="5"/>
      <c r="C4" s="5" t="s">
        <v>28</v>
      </c>
      <c r="D4" s="59" t="s">
        <v>23</v>
      </c>
      <c r="E4" s="60"/>
      <c r="F4" s="60"/>
      <c r="G4" s="60"/>
      <c r="H4" s="60"/>
      <c r="I4" s="60"/>
      <c r="J4" s="60"/>
      <c r="K4" s="60"/>
      <c r="L4" s="60"/>
      <c r="M4" s="61"/>
      <c r="N4" s="62" t="s">
        <v>24</v>
      </c>
      <c r="O4" s="63"/>
      <c r="P4" s="63"/>
      <c r="Q4" s="63"/>
      <c r="R4" s="63"/>
      <c r="S4" s="63"/>
      <c r="T4" s="63"/>
      <c r="U4" s="63"/>
      <c r="V4" s="63"/>
      <c r="W4" s="64" t="s">
        <v>22</v>
      </c>
      <c r="X4" s="64"/>
      <c r="Y4" s="64"/>
      <c r="Z4" s="64"/>
      <c r="AA4" s="64"/>
      <c r="AB4" s="64"/>
      <c r="AC4" s="64"/>
      <c r="AD4" s="64"/>
      <c r="AE4" s="64"/>
      <c r="AF4" s="65" t="s">
        <v>25</v>
      </c>
      <c r="AG4" s="65"/>
      <c r="AH4" s="65"/>
      <c r="AI4" s="65"/>
      <c r="AJ4" s="65"/>
      <c r="AK4" s="65"/>
      <c r="AL4" s="65"/>
      <c r="AM4" s="65"/>
      <c r="AN4" s="65"/>
    </row>
    <row r="5" spans="1:40" ht="31.5" customHeight="1" x14ac:dyDescent="0.25">
      <c r="A5" s="48" t="s">
        <v>1</v>
      </c>
      <c r="B5" s="49"/>
      <c r="C5" s="49" t="s">
        <v>2</v>
      </c>
      <c r="D5" s="49"/>
      <c r="E5" s="50" t="s">
        <v>10</v>
      </c>
      <c r="F5" s="50"/>
      <c r="G5" s="17">
        <v>5</v>
      </c>
      <c r="H5" s="17">
        <v>4</v>
      </c>
      <c r="I5" s="17">
        <v>3</v>
      </c>
      <c r="J5" s="17">
        <v>2</v>
      </c>
      <c r="K5" s="18" t="s">
        <v>8</v>
      </c>
      <c r="L5" s="18" t="s">
        <v>9</v>
      </c>
      <c r="M5" s="19" t="s">
        <v>11</v>
      </c>
      <c r="N5" s="50" t="s">
        <v>10</v>
      </c>
      <c r="O5" s="50"/>
      <c r="P5" s="7" t="s">
        <v>4</v>
      </c>
      <c r="Q5" s="21" t="s">
        <v>5</v>
      </c>
      <c r="R5" s="21" t="s">
        <v>6</v>
      </c>
      <c r="S5" s="21" t="s">
        <v>7</v>
      </c>
      <c r="T5" s="18" t="s">
        <v>8</v>
      </c>
      <c r="U5" s="18" t="s">
        <v>9</v>
      </c>
      <c r="V5" s="20" t="s">
        <v>11</v>
      </c>
      <c r="W5" s="50" t="s">
        <v>10</v>
      </c>
      <c r="X5" s="50"/>
      <c r="Y5" s="25">
        <v>5</v>
      </c>
      <c r="Z5" s="25">
        <v>4</v>
      </c>
      <c r="AA5" s="25">
        <v>3</v>
      </c>
      <c r="AB5" s="25">
        <v>2</v>
      </c>
      <c r="AC5" s="18" t="s">
        <v>8</v>
      </c>
      <c r="AD5" s="18" t="s">
        <v>9</v>
      </c>
      <c r="AE5" s="20" t="s">
        <v>11</v>
      </c>
      <c r="AF5" s="58" t="s">
        <v>10</v>
      </c>
      <c r="AG5" s="58"/>
      <c r="AH5" s="23">
        <v>5</v>
      </c>
      <c r="AI5" s="23">
        <v>4</v>
      </c>
      <c r="AJ5" s="23">
        <v>3</v>
      </c>
      <c r="AK5" s="23">
        <v>2</v>
      </c>
      <c r="AL5" s="18" t="s">
        <v>8</v>
      </c>
      <c r="AM5" s="18" t="s">
        <v>9</v>
      </c>
      <c r="AN5" s="20" t="s">
        <v>11</v>
      </c>
    </row>
    <row r="6" spans="1:40" ht="18" customHeight="1" x14ac:dyDescent="0.3">
      <c r="A6" s="56" t="s">
        <v>3</v>
      </c>
      <c r="B6" s="56"/>
      <c r="C6" s="53">
        <v>37</v>
      </c>
      <c r="D6" s="53"/>
      <c r="E6" s="57">
        <v>34</v>
      </c>
      <c r="F6" s="57"/>
      <c r="G6" s="27">
        <v>9</v>
      </c>
      <c r="H6" s="27">
        <v>15</v>
      </c>
      <c r="I6" s="27">
        <v>10</v>
      </c>
      <c r="J6" s="27">
        <v>0</v>
      </c>
      <c r="K6" s="9">
        <f>(G6+H6)/E6</f>
        <v>0.70588235294117652</v>
      </c>
      <c r="L6" s="9">
        <f>(G6+H6+I6)/E6</f>
        <v>1</v>
      </c>
      <c r="M6" s="10">
        <f>J6/E6</f>
        <v>0</v>
      </c>
      <c r="N6" s="57">
        <v>34</v>
      </c>
      <c r="O6" s="57"/>
      <c r="P6" s="22">
        <v>2</v>
      </c>
      <c r="Q6" s="22">
        <v>19</v>
      </c>
      <c r="R6" s="22">
        <v>9</v>
      </c>
      <c r="S6" s="22">
        <v>4</v>
      </c>
      <c r="T6" s="9">
        <f>(P6+Q6)/N6</f>
        <v>0.61764705882352944</v>
      </c>
      <c r="U6" s="9">
        <f>(P6+Q6+R6)/N6</f>
        <v>0.88235294117647056</v>
      </c>
      <c r="V6" s="10">
        <f>S6/N6</f>
        <v>0.11764705882352941</v>
      </c>
      <c r="W6" s="57">
        <v>34</v>
      </c>
      <c r="X6" s="57"/>
      <c r="Y6" s="26"/>
      <c r="Z6" s="26"/>
      <c r="AA6" s="26"/>
      <c r="AB6" s="26"/>
      <c r="AC6" s="9">
        <f>(X6+Z6)/W6</f>
        <v>0</v>
      </c>
      <c r="AD6" s="9">
        <f>(X6+Z6+AA6)/W6</f>
        <v>0</v>
      </c>
      <c r="AE6" s="10">
        <f>AB6/W6</f>
        <v>0</v>
      </c>
      <c r="AF6" s="57">
        <v>28</v>
      </c>
      <c r="AG6" s="57"/>
      <c r="AH6" s="24"/>
      <c r="AI6" s="24"/>
      <c r="AJ6" s="24"/>
      <c r="AK6" s="24"/>
      <c r="AL6" s="9">
        <f>(AG6+AI6)/AF6</f>
        <v>0</v>
      </c>
      <c r="AM6" s="9">
        <f>(AG6+AI6+AJ6)/AF6</f>
        <v>0</v>
      </c>
      <c r="AN6" s="10">
        <f>AK6/AF6</f>
        <v>0</v>
      </c>
    </row>
    <row r="7" spans="1:40" ht="18.75" x14ac:dyDescent="0.3">
      <c r="A7" s="56" t="s">
        <v>14</v>
      </c>
      <c r="B7" s="56"/>
      <c r="C7" s="53">
        <v>36</v>
      </c>
      <c r="D7" s="53"/>
      <c r="E7" s="57">
        <v>27</v>
      </c>
      <c r="F7" s="57"/>
      <c r="G7" s="27">
        <v>7</v>
      </c>
      <c r="H7" s="27">
        <v>14</v>
      </c>
      <c r="I7" s="27">
        <v>6</v>
      </c>
      <c r="J7" s="27">
        <v>0</v>
      </c>
      <c r="K7" s="9">
        <f t="shared" ref="K7:K13" si="0">(G7+H7)/E7</f>
        <v>0.77777777777777779</v>
      </c>
      <c r="L7" s="9">
        <f t="shared" ref="L7:L13" si="1">(G7+H7+I7)/E7</f>
        <v>1</v>
      </c>
      <c r="M7" s="10">
        <f t="shared" ref="M7:M13" si="2">J7/E7</f>
        <v>0</v>
      </c>
      <c r="N7" s="57">
        <v>27</v>
      </c>
      <c r="O7" s="57"/>
      <c r="P7" s="22">
        <v>9</v>
      </c>
      <c r="Q7" s="22">
        <v>5</v>
      </c>
      <c r="R7" s="22">
        <v>13</v>
      </c>
      <c r="S7" s="22">
        <v>0</v>
      </c>
      <c r="T7" s="9">
        <f t="shared" ref="T7:T13" si="3">(P7+Q7)/N7</f>
        <v>0.51851851851851849</v>
      </c>
      <c r="U7" s="9">
        <f t="shared" ref="U7:U13" si="4">(P7+Q7+R7)/N7</f>
        <v>1</v>
      </c>
      <c r="V7" s="10">
        <f t="shared" ref="V7:V8" si="5">S7/N7</f>
        <v>0</v>
      </c>
      <c r="W7" s="57">
        <v>27</v>
      </c>
      <c r="X7" s="57"/>
      <c r="Y7" s="26"/>
      <c r="Z7" s="26"/>
      <c r="AA7" s="26"/>
      <c r="AB7" s="26"/>
      <c r="AC7" s="9">
        <f t="shared" ref="AC7:AC13" si="6">(X7+Z7)/W7</f>
        <v>0</v>
      </c>
      <c r="AD7" s="9">
        <f t="shared" ref="AD7:AD13" si="7">(X7+Z7+AA7)/W7</f>
        <v>0</v>
      </c>
      <c r="AE7" s="10">
        <f t="shared" ref="AE7:AE13" si="8">AB7/W7</f>
        <v>0</v>
      </c>
      <c r="AF7" s="57">
        <v>33</v>
      </c>
      <c r="AG7" s="57"/>
      <c r="AH7" s="24"/>
      <c r="AI7" s="24"/>
      <c r="AJ7" s="24"/>
      <c r="AK7" s="24"/>
      <c r="AL7" s="9">
        <f t="shared" ref="AL7:AL13" si="9">(AG7+AI7)/AF7</f>
        <v>0</v>
      </c>
      <c r="AM7" s="9">
        <f t="shared" ref="AM7:AM13" si="10">(AG7+AI7+AJ7)/AF7</f>
        <v>0</v>
      </c>
      <c r="AN7" s="10">
        <f t="shared" ref="AN7:AN13" si="11">AK7/AF7</f>
        <v>0</v>
      </c>
    </row>
    <row r="8" spans="1:40" ht="18.75" x14ac:dyDescent="0.3">
      <c r="A8" s="51" t="s">
        <v>15</v>
      </c>
      <c r="B8" s="52"/>
      <c r="C8" s="53">
        <v>36</v>
      </c>
      <c r="D8" s="53"/>
      <c r="E8" s="54">
        <v>25</v>
      </c>
      <c r="F8" s="55"/>
      <c r="G8" s="27">
        <v>3</v>
      </c>
      <c r="H8" s="27">
        <v>12</v>
      </c>
      <c r="I8" s="27">
        <v>10</v>
      </c>
      <c r="J8" s="27">
        <v>0</v>
      </c>
      <c r="K8" s="9">
        <f t="shared" si="0"/>
        <v>0.6</v>
      </c>
      <c r="L8" s="9">
        <f t="shared" si="1"/>
        <v>1</v>
      </c>
      <c r="M8" s="10">
        <f t="shared" si="2"/>
        <v>0</v>
      </c>
      <c r="N8" s="54">
        <v>25</v>
      </c>
      <c r="O8" s="55"/>
      <c r="P8" s="22">
        <v>1</v>
      </c>
      <c r="Q8" s="22">
        <v>10</v>
      </c>
      <c r="R8" s="22">
        <v>10</v>
      </c>
      <c r="S8" s="22">
        <v>4</v>
      </c>
      <c r="T8" s="9">
        <f t="shared" si="3"/>
        <v>0.44</v>
      </c>
      <c r="U8" s="9">
        <f t="shared" si="4"/>
        <v>0.84</v>
      </c>
      <c r="V8" s="10">
        <f t="shared" si="5"/>
        <v>0.16</v>
      </c>
      <c r="W8" s="54">
        <v>25</v>
      </c>
      <c r="X8" s="55"/>
      <c r="Y8" s="26"/>
      <c r="Z8" s="26"/>
      <c r="AA8" s="26"/>
      <c r="AB8" s="26"/>
      <c r="AC8" s="9">
        <f t="shared" si="6"/>
        <v>0</v>
      </c>
      <c r="AD8" s="9">
        <f t="shared" si="7"/>
        <v>0</v>
      </c>
      <c r="AE8" s="10">
        <f t="shared" si="8"/>
        <v>0</v>
      </c>
      <c r="AF8" s="54">
        <v>28</v>
      </c>
      <c r="AG8" s="55"/>
      <c r="AH8" s="24"/>
      <c r="AI8" s="24"/>
      <c r="AJ8" s="24"/>
      <c r="AK8" s="24"/>
      <c r="AL8" s="9">
        <f t="shared" si="9"/>
        <v>0</v>
      </c>
      <c r="AM8" s="9">
        <f t="shared" si="10"/>
        <v>0</v>
      </c>
      <c r="AN8" s="10">
        <f t="shared" si="11"/>
        <v>0</v>
      </c>
    </row>
    <row r="9" spans="1:40" ht="18.75" x14ac:dyDescent="0.3">
      <c r="A9" s="51" t="s">
        <v>16</v>
      </c>
      <c r="B9" s="52"/>
      <c r="C9" s="11">
        <v>38</v>
      </c>
      <c r="D9" s="11"/>
      <c r="E9" s="54">
        <v>35</v>
      </c>
      <c r="F9" s="55"/>
      <c r="G9" s="27">
        <v>11</v>
      </c>
      <c r="H9" s="27">
        <v>20</v>
      </c>
      <c r="I9" s="27">
        <v>4</v>
      </c>
      <c r="J9" s="27">
        <v>0</v>
      </c>
      <c r="K9" s="9">
        <f t="shared" si="0"/>
        <v>0.88571428571428568</v>
      </c>
      <c r="L9" s="9">
        <f t="shared" si="1"/>
        <v>1</v>
      </c>
      <c r="M9" s="10">
        <f t="shared" si="2"/>
        <v>0</v>
      </c>
      <c r="N9" s="54">
        <v>35</v>
      </c>
      <c r="O9" s="55"/>
      <c r="P9" s="22">
        <v>0</v>
      </c>
      <c r="Q9" s="22">
        <v>18</v>
      </c>
      <c r="R9" s="22">
        <v>16</v>
      </c>
      <c r="S9" s="22">
        <v>1</v>
      </c>
      <c r="T9" s="9">
        <f t="shared" si="3"/>
        <v>0.51428571428571423</v>
      </c>
      <c r="U9" s="9">
        <f t="shared" si="4"/>
        <v>0.97142857142857142</v>
      </c>
      <c r="V9" s="10">
        <f t="shared" ref="V9:V13" si="12">S9/N9</f>
        <v>2.8571428571428571E-2</v>
      </c>
      <c r="W9" s="54">
        <v>35</v>
      </c>
      <c r="X9" s="55"/>
      <c r="Y9" s="26"/>
      <c r="Z9" s="26"/>
      <c r="AA9" s="26"/>
      <c r="AB9" s="26"/>
      <c r="AC9" s="9">
        <f t="shared" si="6"/>
        <v>0</v>
      </c>
      <c r="AD9" s="9">
        <f t="shared" si="7"/>
        <v>0</v>
      </c>
      <c r="AE9" s="10">
        <f t="shared" si="8"/>
        <v>0</v>
      </c>
      <c r="AF9" s="57">
        <v>30</v>
      </c>
      <c r="AG9" s="57"/>
      <c r="AH9" s="24"/>
      <c r="AI9" s="24"/>
      <c r="AJ9" s="24"/>
      <c r="AK9" s="24"/>
      <c r="AL9" s="9">
        <f t="shared" si="9"/>
        <v>0</v>
      </c>
      <c r="AM9" s="9">
        <f t="shared" si="10"/>
        <v>0</v>
      </c>
      <c r="AN9" s="10">
        <f t="shared" si="11"/>
        <v>0</v>
      </c>
    </row>
    <row r="10" spans="1:40" ht="18.75" x14ac:dyDescent="0.3">
      <c r="A10" s="56" t="s">
        <v>17</v>
      </c>
      <c r="B10" s="56"/>
      <c r="C10" s="53">
        <v>36</v>
      </c>
      <c r="D10" s="53"/>
      <c r="E10" s="54">
        <v>32</v>
      </c>
      <c r="F10" s="55"/>
      <c r="G10" s="27">
        <v>4</v>
      </c>
      <c r="H10" s="27">
        <v>17</v>
      </c>
      <c r="I10" s="27">
        <v>11</v>
      </c>
      <c r="J10" s="27">
        <v>0</v>
      </c>
      <c r="K10" s="9">
        <f t="shared" si="0"/>
        <v>0.65625</v>
      </c>
      <c r="L10" s="9">
        <f t="shared" si="1"/>
        <v>1</v>
      </c>
      <c r="M10" s="10">
        <f t="shared" si="2"/>
        <v>0</v>
      </c>
      <c r="N10" s="54">
        <v>32</v>
      </c>
      <c r="O10" s="55"/>
      <c r="P10" s="22">
        <v>4</v>
      </c>
      <c r="Q10" s="22">
        <v>17</v>
      </c>
      <c r="R10" s="22">
        <v>9</v>
      </c>
      <c r="S10" s="22">
        <v>2</v>
      </c>
      <c r="T10" s="9">
        <f t="shared" si="3"/>
        <v>0.65625</v>
      </c>
      <c r="U10" s="9">
        <f t="shared" si="4"/>
        <v>0.9375</v>
      </c>
      <c r="V10" s="10">
        <f t="shared" si="12"/>
        <v>6.25E-2</v>
      </c>
      <c r="W10" s="54">
        <v>32</v>
      </c>
      <c r="X10" s="55"/>
      <c r="Y10" s="26"/>
      <c r="Z10" s="26"/>
      <c r="AA10" s="26"/>
      <c r="AB10" s="26"/>
      <c r="AC10" s="9">
        <f t="shared" si="6"/>
        <v>0</v>
      </c>
      <c r="AD10" s="9">
        <f t="shared" si="7"/>
        <v>0</v>
      </c>
      <c r="AE10" s="10">
        <f t="shared" si="8"/>
        <v>0</v>
      </c>
      <c r="AF10" s="57">
        <v>30</v>
      </c>
      <c r="AG10" s="57"/>
      <c r="AH10" s="24"/>
      <c r="AI10" s="24"/>
      <c r="AJ10" s="24"/>
      <c r="AK10" s="24"/>
      <c r="AL10" s="9">
        <f t="shared" si="9"/>
        <v>0</v>
      </c>
      <c r="AM10" s="9">
        <f t="shared" si="10"/>
        <v>0</v>
      </c>
      <c r="AN10" s="10">
        <f t="shared" si="11"/>
        <v>0</v>
      </c>
    </row>
    <row r="11" spans="1:40" ht="18.75" x14ac:dyDescent="0.3">
      <c r="A11" s="56" t="s">
        <v>18</v>
      </c>
      <c r="B11" s="56"/>
      <c r="C11" s="53">
        <v>37</v>
      </c>
      <c r="D11" s="53"/>
      <c r="E11" s="54">
        <v>37</v>
      </c>
      <c r="F11" s="55"/>
      <c r="G11" s="27">
        <v>9</v>
      </c>
      <c r="H11" s="27">
        <v>19</v>
      </c>
      <c r="I11" s="27">
        <v>9</v>
      </c>
      <c r="J11" s="27">
        <v>0</v>
      </c>
      <c r="K11" s="9">
        <f t="shared" si="0"/>
        <v>0.7567567567567568</v>
      </c>
      <c r="L11" s="9">
        <f t="shared" si="1"/>
        <v>1</v>
      </c>
      <c r="M11" s="10">
        <f t="shared" si="2"/>
        <v>0</v>
      </c>
      <c r="N11" s="54">
        <v>37</v>
      </c>
      <c r="O11" s="55"/>
      <c r="P11" s="22">
        <v>0</v>
      </c>
      <c r="Q11" s="22">
        <v>16</v>
      </c>
      <c r="R11" s="22">
        <v>18</v>
      </c>
      <c r="S11" s="22">
        <v>3</v>
      </c>
      <c r="T11" s="9">
        <f t="shared" si="3"/>
        <v>0.43243243243243246</v>
      </c>
      <c r="U11" s="9">
        <f t="shared" si="4"/>
        <v>0.91891891891891897</v>
      </c>
      <c r="V11" s="10">
        <f t="shared" si="12"/>
        <v>8.1081081081081086E-2</v>
      </c>
      <c r="W11" s="54">
        <v>37</v>
      </c>
      <c r="X11" s="55"/>
      <c r="Y11" s="26"/>
      <c r="Z11" s="26"/>
      <c r="AA11" s="26"/>
      <c r="AB11" s="26"/>
      <c r="AC11" s="9">
        <f t="shared" si="6"/>
        <v>0</v>
      </c>
      <c r="AD11" s="9">
        <f t="shared" si="7"/>
        <v>0</v>
      </c>
      <c r="AE11" s="10">
        <f t="shared" si="8"/>
        <v>0</v>
      </c>
      <c r="AF11" s="57">
        <v>30</v>
      </c>
      <c r="AG11" s="57"/>
      <c r="AH11" s="24"/>
      <c r="AI11" s="24"/>
      <c r="AJ11" s="24"/>
      <c r="AK11" s="24"/>
      <c r="AL11" s="9">
        <f t="shared" si="9"/>
        <v>0</v>
      </c>
      <c r="AM11" s="9">
        <f t="shared" si="10"/>
        <v>0</v>
      </c>
      <c r="AN11" s="10">
        <f t="shared" si="11"/>
        <v>0</v>
      </c>
    </row>
    <row r="12" spans="1:40" ht="18.75" x14ac:dyDescent="0.3">
      <c r="A12" s="51" t="s">
        <v>19</v>
      </c>
      <c r="B12" s="52"/>
      <c r="C12" s="53">
        <v>37</v>
      </c>
      <c r="D12" s="53"/>
      <c r="E12" s="54">
        <v>33</v>
      </c>
      <c r="F12" s="55"/>
      <c r="G12" s="27">
        <v>10</v>
      </c>
      <c r="H12" s="27">
        <v>14</v>
      </c>
      <c r="I12" s="27">
        <v>9</v>
      </c>
      <c r="J12" s="27">
        <v>0</v>
      </c>
      <c r="K12" s="9">
        <f t="shared" si="0"/>
        <v>0.72727272727272729</v>
      </c>
      <c r="L12" s="9">
        <f t="shared" si="1"/>
        <v>1</v>
      </c>
      <c r="M12" s="10">
        <f t="shared" si="2"/>
        <v>0</v>
      </c>
      <c r="N12" s="54">
        <v>33</v>
      </c>
      <c r="O12" s="55"/>
      <c r="P12" s="22">
        <v>0</v>
      </c>
      <c r="Q12" s="22">
        <v>11</v>
      </c>
      <c r="R12" s="22">
        <v>19</v>
      </c>
      <c r="S12" s="22">
        <v>3</v>
      </c>
      <c r="T12" s="9">
        <f t="shared" si="3"/>
        <v>0.33333333333333331</v>
      </c>
      <c r="U12" s="9">
        <f t="shared" si="4"/>
        <v>0.90909090909090906</v>
      </c>
      <c r="V12" s="10">
        <f t="shared" si="12"/>
        <v>9.0909090909090912E-2</v>
      </c>
      <c r="W12" s="54">
        <v>33</v>
      </c>
      <c r="X12" s="55"/>
      <c r="Y12" s="26"/>
      <c r="Z12" s="26"/>
      <c r="AA12" s="26"/>
      <c r="AB12" s="26"/>
      <c r="AC12" s="9">
        <f t="shared" si="6"/>
        <v>0</v>
      </c>
      <c r="AD12" s="9">
        <f t="shared" si="7"/>
        <v>0</v>
      </c>
      <c r="AE12" s="10">
        <f t="shared" si="8"/>
        <v>0</v>
      </c>
      <c r="AF12" s="57">
        <v>33</v>
      </c>
      <c r="AG12" s="57"/>
      <c r="AH12" s="24"/>
      <c r="AI12" s="24"/>
      <c r="AJ12" s="24"/>
      <c r="AK12" s="24"/>
      <c r="AL12" s="9">
        <f t="shared" si="9"/>
        <v>0</v>
      </c>
      <c r="AM12" s="9">
        <f t="shared" si="10"/>
        <v>0</v>
      </c>
      <c r="AN12" s="10">
        <f t="shared" si="11"/>
        <v>0</v>
      </c>
    </row>
    <row r="13" spans="1:40" ht="18.75" x14ac:dyDescent="0.3">
      <c r="A13" s="51" t="s">
        <v>20</v>
      </c>
      <c r="B13" s="52"/>
      <c r="C13" s="53">
        <v>37</v>
      </c>
      <c r="D13" s="53"/>
      <c r="E13" s="54">
        <v>33</v>
      </c>
      <c r="F13" s="55"/>
      <c r="G13" s="27">
        <v>9</v>
      </c>
      <c r="H13" s="27">
        <v>15</v>
      </c>
      <c r="I13" s="27">
        <v>9</v>
      </c>
      <c r="J13" s="27">
        <v>0</v>
      </c>
      <c r="K13" s="9">
        <f t="shared" si="0"/>
        <v>0.72727272727272729</v>
      </c>
      <c r="L13" s="9">
        <f t="shared" si="1"/>
        <v>1</v>
      </c>
      <c r="M13" s="10">
        <f t="shared" si="2"/>
        <v>0</v>
      </c>
      <c r="N13" s="54">
        <v>33</v>
      </c>
      <c r="O13" s="55"/>
      <c r="P13" s="22">
        <v>4</v>
      </c>
      <c r="Q13" s="22">
        <v>21</v>
      </c>
      <c r="R13" s="22">
        <v>6</v>
      </c>
      <c r="S13" s="22">
        <v>2</v>
      </c>
      <c r="T13" s="9">
        <f t="shared" si="3"/>
        <v>0.75757575757575757</v>
      </c>
      <c r="U13" s="9">
        <f t="shared" si="4"/>
        <v>0.93939393939393945</v>
      </c>
      <c r="V13" s="10">
        <f t="shared" si="12"/>
        <v>6.0606060606060608E-2</v>
      </c>
      <c r="W13" s="54">
        <v>33</v>
      </c>
      <c r="X13" s="55"/>
      <c r="Y13" s="26"/>
      <c r="Z13" s="26"/>
      <c r="AA13" s="26"/>
      <c r="AB13" s="26"/>
      <c r="AC13" s="9">
        <f t="shared" si="6"/>
        <v>0</v>
      </c>
      <c r="AD13" s="9">
        <f t="shared" si="7"/>
        <v>0</v>
      </c>
      <c r="AE13" s="10">
        <f t="shared" si="8"/>
        <v>0</v>
      </c>
      <c r="AF13" s="57">
        <v>33</v>
      </c>
      <c r="AG13" s="57"/>
      <c r="AH13" s="24"/>
      <c r="AI13" s="24"/>
      <c r="AJ13" s="24"/>
      <c r="AK13" s="24"/>
      <c r="AL13" s="9">
        <f t="shared" si="9"/>
        <v>0</v>
      </c>
      <c r="AM13" s="9">
        <f t="shared" si="10"/>
        <v>0</v>
      </c>
      <c r="AN13" s="10">
        <f t="shared" si="11"/>
        <v>0</v>
      </c>
    </row>
    <row r="14" spans="1:40" ht="18.75" x14ac:dyDescent="0.25">
      <c r="U14" s="28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40" x14ac:dyDescent="0.25"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</row>
    <row r="16" spans="1:40" x14ac:dyDescent="0.25">
      <c r="E16" s="36"/>
      <c r="F16" s="36"/>
      <c r="G16" s="36"/>
      <c r="H16" s="36"/>
    </row>
    <row r="17" spans="3:18" x14ac:dyDescent="0.25">
      <c r="C17" s="30" t="str">
        <f>A6</f>
        <v>5а</v>
      </c>
      <c r="D17" s="31"/>
      <c r="E17" s="32">
        <f>K6</f>
        <v>0.70588235294117652</v>
      </c>
      <c r="F17" s="33">
        <f t="shared" ref="F17:F24" si="13">T6</f>
        <v>0.61764705882352944</v>
      </c>
      <c r="G17" s="34">
        <f t="shared" ref="G17:G24" si="14">AC6</f>
        <v>0</v>
      </c>
      <c r="H17" s="35">
        <f>AL6</f>
        <v>0</v>
      </c>
    </row>
    <row r="18" spans="3:18" x14ac:dyDescent="0.25">
      <c r="C18" s="30" t="str">
        <f t="shared" ref="C18:C24" si="15">A7</f>
        <v>5б</v>
      </c>
      <c r="D18" s="31"/>
      <c r="E18" s="32">
        <f t="shared" ref="E18:E24" si="16">K7</f>
        <v>0.77777777777777779</v>
      </c>
      <c r="F18" s="33">
        <f t="shared" si="13"/>
        <v>0.51851851851851849</v>
      </c>
      <c r="G18" s="34">
        <f t="shared" si="14"/>
        <v>0</v>
      </c>
      <c r="H18" s="35">
        <f t="shared" ref="H18:H24" si="17">AL7</f>
        <v>0</v>
      </c>
    </row>
    <row r="19" spans="3:18" x14ac:dyDescent="0.25">
      <c r="C19" s="30" t="str">
        <f t="shared" si="15"/>
        <v>5в</v>
      </c>
      <c r="D19" s="31"/>
      <c r="E19" s="32">
        <f t="shared" si="16"/>
        <v>0.6</v>
      </c>
      <c r="F19" s="33">
        <f t="shared" si="13"/>
        <v>0.44</v>
      </c>
      <c r="G19" s="34">
        <f t="shared" si="14"/>
        <v>0</v>
      </c>
      <c r="H19" s="35">
        <f t="shared" si="17"/>
        <v>0</v>
      </c>
    </row>
    <row r="20" spans="3:18" x14ac:dyDescent="0.25">
      <c r="C20" s="30" t="str">
        <f t="shared" si="15"/>
        <v>5г</v>
      </c>
      <c r="D20" s="31"/>
      <c r="E20" s="32">
        <f t="shared" si="16"/>
        <v>0.88571428571428568</v>
      </c>
      <c r="F20" s="33">
        <f t="shared" si="13"/>
        <v>0.51428571428571423</v>
      </c>
      <c r="G20" s="34">
        <f t="shared" si="14"/>
        <v>0</v>
      </c>
      <c r="H20" s="35">
        <f t="shared" si="17"/>
        <v>0</v>
      </c>
    </row>
    <row r="21" spans="3:18" x14ac:dyDescent="0.25">
      <c r="C21" s="30" t="str">
        <f t="shared" si="15"/>
        <v>5д</v>
      </c>
      <c r="D21" s="31"/>
      <c r="E21" s="32">
        <f t="shared" si="16"/>
        <v>0.65625</v>
      </c>
      <c r="F21" s="33">
        <f t="shared" si="13"/>
        <v>0.65625</v>
      </c>
      <c r="G21" s="34">
        <f t="shared" si="14"/>
        <v>0</v>
      </c>
      <c r="H21" s="35">
        <f t="shared" si="17"/>
        <v>0</v>
      </c>
    </row>
    <row r="22" spans="3:18" x14ac:dyDescent="0.25">
      <c r="C22" s="30" t="str">
        <f t="shared" si="15"/>
        <v>5е</v>
      </c>
      <c r="D22" s="31"/>
      <c r="E22" s="32">
        <f t="shared" si="16"/>
        <v>0.7567567567567568</v>
      </c>
      <c r="F22" s="33">
        <f t="shared" si="13"/>
        <v>0.43243243243243246</v>
      </c>
      <c r="G22" s="34">
        <f t="shared" si="14"/>
        <v>0</v>
      </c>
      <c r="H22" s="35">
        <f t="shared" si="17"/>
        <v>0</v>
      </c>
    </row>
    <row r="23" spans="3:18" x14ac:dyDescent="0.25">
      <c r="C23" s="30" t="str">
        <f t="shared" si="15"/>
        <v>5ж</v>
      </c>
      <c r="D23" s="31"/>
      <c r="E23" s="32">
        <f t="shared" si="16"/>
        <v>0.72727272727272729</v>
      </c>
      <c r="F23" s="33">
        <f t="shared" si="13"/>
        <v>0.33333333333333331</v>
      </c>
      <c r="G23" s="34">
        <f t="shared" si="14"/>
        <v>0</v>
      </c>
      <c r="H23" s="35">
        <f t="shared" si="17"/>
        <v>0</v>
      </c>
    </row>
    <row r="24" spans="3:18" x14ac:dyDescent="0.25">
      <c r="C24" s="30" t="str">
        <f t="shared" si="15"/>
        <v>5з</v>
      </c>
      <c r="D24" s="31"/>
      <c r="E24" s="32">
        <f t="shared" si="16"/>
        <v>0.72727272727272729</v>
      </c>
      <c r="F24" s="33">
        <f t="shared" si="13"/>
        <v>0.75757575757575757</v>
      </c>
      <c r="G24" s="34">
        <f t="shared" si="14"/>
        <v>0</v>
      </c>
      <c r="H24" s="35">
        <f t="shared" si="17"/>
        <v>0</v>
      </c>
    </row>
    <row r="25" spans="3:18" x14ac:dyDescent="0.25">
      <c r="E25" t="s">
        <v>26</v>
      </c>
    </row>
    <row r="30" spans="3:18" ht="23.25" x14ac:dyDescent="0.35">
      <c r="R30" s="29"/>
    </row>
    <row r="32" spans="3:18" x14ac:dyDescent="0.25">
      <c r="C32" s="30" t="str">
        <f>A6</f>
        <v>5а</v>
      </c>
      <c r="D32" s="31"/>
      <c r="E32" s="32">
        <f>L6</f>
        <v>1</v>
      </c>
      <c r="F32" s="38">
        <f>U6</f>
        <v>0.88235294117647056</v>
      </c>
      <c r="G32" s="34">
        <f>AD6</f>
        <v>0</v>
      </c>
      <c r="H32" s="35">
        <f>AM6</f>
        <v>0</v>
      </c>
    </row>
    <row r="33" spans="3:8" x14ac:dyDescent="0.25">
      <c r="C33" s="30" t="str">
        <f t="shared" ref="C33:C39" si="18">A7</f>
        <v>5б</v>
      </c>
      <c r="D33" s="31"/>
      <c r="E33" s="32">
        <f t="shared" ref="E33:E39" si="19">L7</f>
        <v>1</v>
      </c>
      <c r="F33" s="38">
        <f t="shared" ref="F33:F39" si="20">U7</f>
        <v>1</v>
      </c>
      <c r="G33" s="34">
        <f t="shared" ref="G33:G39" si="21">AD7</f>
        <v>0</v>
      </c>
      <c r="H33" s="35">
        <f t="shared" ref="H33:H39" si="22">AM7</f>
        <v>0</v>
      </c>
    </row>
    <row r="34" spans="3:8" x14ac:dyDescent="0.25">
      <c r="C34" s="30" t="str">
        <f t="shared" si="18"/>
        <v>5в</v>
      </c>
      <c r="D34" s="31"/>
      <c r="E34" s="32">
        <f t="shared" si="19"/>
        <v>1</v>
      </c>
      <c r="F34" s="38">
        <f t="shared" si="20"/>
        <v>0.84</v>
      </c>
      <c r="G34" s="34">
        <f t="shared" si="21"/>
        <v>0</v>
      </c>
      <c r="H34" s="35">
        <f t="shared" si="22"/>
        <v>0</v>
      </c>
    </row>
    <row r="35" spans="3:8" x14ac:dyDescent="0.25">
      <c r="C35" s="30" t="str">
        <f t="shared" si="18"/>
        <v>5г</v>
      </c>
      <c r="D35" s="31"/>
      <c r="E35" s="32">
        <f t="shared" si="19"/>
        <v>1</v>
      </c>
      <c r="F35" s="38">
        <f t="shared" si="20"/>
        <v>0.97142857142857142</v>
      </c>
      <c r="G35" s="34">
        <f t="shared" si="21"/>
        <v>0</v>
      </c>
      <c r="H35" s="35">
        <f t="shared" si="22"/>
        <v>0</v>
      </c>
    </row>
    <row r="36" spans="3:8" x14ac:dyDescent="0.25">
      <c r="C36" s="30" t="str">
        <f t="shared" si="18"/>
        <v>5д</v>
      </c>
      <c r="D36" s="31"/>
      <c r="E36" s="32">
        <f t="shared" si="19"/>
        <v>1</v>
      </c>
      <c r="F36" s="38">
        <f t="shared" si="20"/>
        <v>0.9375</v>
      </c>
      <c r="G36" s="34">
        <f t="shared" si="21"/>
        <v>0</v>
      </c>
      <c r="H36" s="35">
        <f t="shared" si="22"/>
        <v>0</v>
      </c>
    </row>
    <row r="37" spans="3:8" x14ac:dyDescent="0.25">
      <c r="C37" s="30" t="str">
        <f t="shared" si="18"/>
        <v>5е</v>
      </c>
      <c r="D37" s="31"/>
      <c r="E37" s="32">
        <f t="shared" si="19"/>
        <v>1</v>
      </c>
      <c r="F37" s="38">
        <f t="shared" si="20"/>
        <v>0.91891891891891897</v>
      </c>
      <c r="G37" s="34">
        <f t="shared" si="21"/>
        <v>0</v>
      </c>
      <c r="H37" s="35">
        <f t="shared" si="22"/>
        <v>0</v>
      </c>
    </row>
    <row r="38" spans="3:8" x14ac:dyDescent="0.25">
      <c r="C38" s="30" t="str">
        <f t="shared" si="18"/>
        <v>5ж</v>
      </c>
      <c r="D38" s="31"/>
      <c r="E38" s="32">
        <f t="shared" si="19"/>
        <v>1</v>
      </c>
      <c r="F38" s="38">
        <f t="shared" si="20"/>
        <v>0.90909090909090906</v>
      </c>
      <c r="G38" s="34">
        <f t="shared" si="21"/>
        <v>0</v>
      </c>
      <c r="H38" s="35">
        <f t="shared" si="22"/>
        <v>0</v>
      </c>
    </row>
    <row r="39" spans="3:8" x14ac:dyDescent="0.25">
      <c r="C39" s="30" t="str">
        <f t="shared" si="18"/>
        <v>5з</v>
      </c>
      <c r="D39" s="31"/>
      <c r="E39" s="32">
        <f t="shared" si="19"/>
        <v>1</v>
      </c>
      <c r="F39" s="38">
        <f t="shared" si="20"/>
        <v>0.93939393939393945</v>
      </c>
      <c r="G39" s="34">
        <f t="shared" si="21"/>
        <v>0</v>
      </c>
      <c r="H39" s="35">
        <f t="shared" si="22"/>
        <v>0</v>
      </c>
    </row>
    <row r="46" spans="3:8" x14ac:dyDescent="0.25">
      <c r="C46" s="37" t="str">
        <f>C32</f>
        <v>5а</v>
      </c>
      <c r="D46" s="31"/>
      <c r="E46" s="32">
        <f>M6</f>
        <v>0</v>
      </c>
      <c r="F46" s="38">
        <f>V6</f>
        <v>0.11764705882352941</v>
      </c>
      <c r="G46" s="34">
        <f>AE6</f>
        <v>0</v>
      </c>
      <c r="H46" s="35">
        <f>AN6</f>
        <v>0</v>
      </c>
    </row>
    <row r="47" spans="3:8" x14ac:dyDescent="0.25">
      <c r="C47" s="37" t="str">
        <f t="shared" ref="C47:C53" si="23">C33</f>
        <v>5б</v>
      </c>
      <c r="D47" s="31"/>
      <c r="E47" s="32">
        <f t="shared" ref="E47:E53" si="24">M7</f>
        <v>0</v>
      </c>
      <c r="F47" s="38">
        <f t="shared" ref="F47:F53" si="25">V7</f>
        <v>0</v>
      </c>
      <c r="G47" s="34">
        <f t="shared" ref="G47:G53" si="26">AE7</f>
        <v>0</v>
      </c>
      <c r="H47" s="35">
        <f t="shared" ref="H47:H53" si="27">AN7</f>
        <v>0</v>
      </c>
    </row>
    <row r="48" spans="3:8" x14ac:dyDescent="0.25">
      <c r="C48" s="37" t="str">
        <f t="shared" si="23"/>
        <v>5в</v>
      </c>
      <c r="D48" s="31"/>
      <c r="E48" s="32">
        <f t="shared" si="24"/>
        <v>0</v>
      </c>
      <c r="F48" s="38">
        <f t="shared" si="25"/>
        <v>0.16</v>
      </c>
      <c r="G48" s="34">
        <f t="shared" si="26"/>
        <v>0</v>
      </c>
      <c r="H48" s="35">
        <f t="shared" si="27"/>
        <v>0</v>
      </c>
    </row>
    <row r="49" spans="3:8" x14ac:dyDescent="0.25">
      <c r="C49" s="37" t="str">
        <f t="shared" si="23"/>
        <v>5г</v>
      </c>
      <c r="D49" s="31"/>
      <c r="E49" s="32">
        <f t="shared" si="24"/>
        <v>0</v>
      </c>
      <c r="F49" s="38">
        <f t="shared" si="25"/>
        <v>2.8571428571428571E-2</v>
      </c>
      <c r="G49" s="34">
        <f t="shared" si="26"/>
        <v>0</v>
      </c>
      <c r="H49" s="35">
        <f t="shared" si="27"/>
        <v>0</v>
      </c>
    </row>
    <row r="50" spans="3:8" x14ac:dyDescent="0.25">
      <c r="C50" s="37" t="str">
        <f t="shared" si="23"/>
        <v>5д</v>
      </c>
      <c r="D50" s="31"/>
      <c r="E50" s="32">
        <f t="shared" si="24"/>
        <v>0</v>
      </c>
      <c r="F50" s="38">
        <f t="shared" si="25"/>
        <v>6.25E-2</v>
      </c>
      <c r="G50" s="34">
        <f t="shared" si="26"/>
        <v>0</v>
      </c>
      <c r="H50" s="35">
        <f t="shared" si="27"/>
        <v>0</v>
      </c>
    </row>
    <row r="51" spans="3:8" x14ac:dyDescent="0.25">
      <c r="C51" s="37" t="str">
        <f t="shared" si="23"/>
        <v>5е</v>
      </c>
      <c r="D51" s="31"/>
      <c r="E51" s="32">
        <f t="shared" si="24"/>
        <v>0</v>
      </c>
      <c r="F51" s="38">
        <f t="shared" si="25"/>
        <v>8.1081081081081086E-2</v>
      </c>
      <c r="G51" s="34">
        <f t="shared" si="26"/>
        <v>0</v>
      </c>
      <c r="H51" s="35">
        <f t="shared" si="27"/>
        <v>0</v>
      </c>
    </row>
    <row r="52" spans="3:8" x14ac:dyDescent="0.25">
      <c r="C52" s="37" t="str">
        <f t="shared" si="23"/>
        <v>5ж</v>
      </c>
      <c r="D52" s="31"/>
      <c r="E52" s="32">
        <f t="shared" si="24"/>
        <v>0</v>
      </c>
      <c r="F52" s="38">
        <f t="shared" si="25"/>
        <v>9.0909090909090912E-2</v>
      </c>
      <c r="G52" s="34">
        <f t="shared" si="26"/>
        <v>0</v>
      </c>
      <c r="H52" s="35">
        <f t="shared" si="27"/>
        <v>0</v>
      </c>
    </row>
    <row r="53" spans="3:8" x14ac:dyDescent="0.25">
      <c r="C53" s="37" t="str">
        <f t="shared" si="23"/>
        <v>5з</v>
      </c>
      <c r="D53" s="31"/>
      <c r="E53" s="32">
        <f t="shared" si="24"/>
        <v>0</v>
      </c>
      <c r="F53" s="38">
        <f t="shared" si="25"/>
        <v>6.0606060606060608E-2</v>
      </c>
      <c r="G53" s="34">
        <f t="shared" si="26"/>
        <v>0</v>
      </c>
      <c r="H53" s="35">
        <f t="shared" si="27"/>
        <v>0</v>
      </c>
    </row>
  </sheetData>
  <mergeCells count="60">
    <mergeCell ref="AF4:AN4"/>
    <mergeCell ref="W10:X10"/>
    <mergeCell ref="W9:X9"/>
    <mergeCell ref="C6:D6"/>
    <mergeCell ref="E6:F6"/>
    <mergeCell ref="W11:X11"/>
    <mergeCell ref="W12:X12"/>
    <mergeCell ref="W13:X13"/>
    <mergeCell ref="AF5:AG5"/>
    <mergeCell ref="AF6:AG6"/>
    <mergeCell ref="AF7:AG7"/>
    <mergeCell ref="AF8:AG8"/>
    <mergeCell ref="AF9:AG9"/>
    <mergeCell ref="AF10:AG10"/>
    <mergeCell ref="AF11:AG11"/>
    <mergeCell ref="AF12:AG12"/>
    <mergeCell ref="AF13:AG13"/>
    <mergeCell ref="W5:X5"/>
    <mergeCell ref="W6:X6"/>
    <mergeCell ref="W7:X7"/>
    <mergeCell ref="W8:X8"/>
    <mergeCell ref="N11:O11"/>
    <mergeCell ref="N12:O12"/>
    <mergeCell ref="N13:O13"/>
    <mergeCell ref="N5:O5"/>
    <mergeCell ref="N6:O6"/>
    <mergeCell ref="N7:O7"/>
    <mergeCell ref="N8:O8"/>
    <mergeCell ref="N9:O9"/>
    <mergeCell ref="N10:O10"/>
    <mergeCell ref="A6:B6"/>
    <mergeCell ref="A7:B7"/>
    <mergeCell ref="C7:D7"/>
    <mergeCell ref="E7:F7"/>
    <mergeCell ref="A13:B13"/>
    <mergeCell ref="C13:D13"/>
    <mergeCell ref="E13:F13"/>
    <mergeCell ref="A8:B8"/>
    <mergeCell ref="C8:D8"/>
    <mergeCell ref="E8:F8"/>
    <mergeCell ref="A9:B9"/>
    <mergeCell ref="E9:F9"/>
    <mergeCell ref="A12:B12"/>
    <mergeCell ref="C12:D12"/>
    <mergeCell ref="E12:F12"/>
    <mergeCell ref="A10:B10"/>
    <mergeCell ref="C10:D10"/>
    <mergeCell ref="E10:F10"/>
    <mergeCell ref="A11:B11"/>
    <mergeCell ref="C11:D11"/>
    <mergeCell ref="E11:F11"/>
    <mergeCell ref="A2:AB2"/>
    <mergeCell ref="D3:G3"/>
    <mergeCell ref="H3:J3"/>
    <mergeCell ref="A5:B5"/>
    <mergeCell ref="C5:D5"/>
    <mergeCell ref="E5:F5"/>
    <mergeCell ref="D4:M4"/>
    <mergeCell ref="N4:V4"/>
    <mergeCell ref="W4:AE4"/>
  </mergeCells>
  <conditionalFormatting sqref="L6:L13">
    <cfRule type="cellIs" dxfId="3" priority="12" operator="lessThan">
      <formula>0.5</formula>
    </cfRule>
  </conditionalFormatting>
  <conditionalFormatting sqref="AM6:AM13">
    <cfRule type="cellIs" dxfId="2" priority="1" operator="lessThan">
      <formula>0.5</formula>
    </cfRule>
  </conditionalFormatting>
  <conditionalFormatting sqref="U6:U14">
    <cfRule type="cellIs" dxfId="1" priority="3" operator="lessThan">
      <formula>0.5</formula>
    </cfRule>
  </conditionalFormatting>
  <conditionalFormatting sqref="AD6:AD13">
    <cfRule type="cellIs" dxfId="0" priority="2" operator="lessThan">
      <formula>0.5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Мария</cp:lastModifiedBy>
  <dcterms:created xsi:type="dcterms:W3CDTF">2020-11-25T18:48:25Z</dcterms:created>
  <dcterms:modified xsi:type="dcterms:W3CDTF">2020-12-14T07:37:33Z</dcterms:modified>
</cp:coreProperties>
</file>